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hidePivotFieldList="1"/>
  <xr:revisionPtr revIDLastSave="472" documentId="11_88B8701F741DD3EC789D0EBAA31E34483C9B5FB3" xr6:coauthVersionLast="47" xr6:coauthVersionMax="47" xr10:uidLastSave="{3D0CA96B-E89E-4E20-8287-99C6C2EAAB8F}"/>
  <bookViews>
    <workbookView xWindow="-108" yWindow="-108" windowWidth="23256" windowHeight="12456" xr2:uid="{00000000-000D-0000-FFFF-FFFF00000000}"/>
  </bookViews>
  <sheets>
    <sheet name="DASHBOARD" sheetId="3" r:id="rId1"/>
    <sheet name="PİVOT-1" sheetId="2" state="hidden" r:id="rId2"/>
    <sheet name="VERİ TABLOSU" sheetId="1" r:id="rId3"/>
  </sheets>
  <definedNames>
    <definedName name="Dilimleyici_CİNSİYET">#N/A</definedName>
    <definedName name="Dilimleyici_GÖREV">#N/A</definedName>
    <definedName name="Dilimleyici_İSİM">#N/A</definedName>
    <definedName name="Dilimleyici_MAĞAZA">#N/A</definedName>
    <definedName name="Dilimleyici_YAŞ_GRUBU">#N/A</definedName>
  </definedNames>
  <calcPr calcId="191029"/>
  <pivotCaches>
    <pivotCache cacheId="225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4" i="1"/>
  <c r="G4" i="1" s="1"/>
  <c r="H4" i="1"/>
  <c r="F3" i="1"/>
  <c r="G3" i="1" s="1"/>
  <c r="H3" i="1"/>
  <c r="F5" i="1"/>
  <c r="G5" i="1" s="1"/>
  <c r="H5" i="1"/>
  <c r="F6" i="1"/>
  <c r="G6" i="1" s="1"/>
  <c r="H2" i="1"/>
  <c r="F2" i="1"/>
  <c r="G2" i="1" s="1"/>
  <c r="AD7" i="1" l="1"/>
  <c r="AD4" i="1"/>
  <c r="P2" i="1" l="1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H36" i="1" l="1"/>
  <c r="AD25" i="1" l="1"/>
  <c r="AD29" i="1"/>
  <c r="AD10" i="1"/>
  <c r="AD17" i="1"/>
  <c r="AD23" i="1"/>
  <c r="AD30" i="1"/>
  <c r="AD8" i="1"/>
  <c r="AD26" i="1"/>
  <c r="AD24" i="1"/>
  <c r="AD27" i="1"/>
  <c r="AD13" i="1"/>
  <c r="AD2" i="1"/>
  <c r="AD16" i="1"/>
  <c r="AD11" i="1"/>
  <c r="AD20" i="1"/>
  <c r="AD14" i="1"/>
  <c r="AD15" i="1"/>
  <c r="AD6" i="1"/>
  <c r="AD12" i="1"/>
  <c r="AD5" i="1"/>
  <c r="AD19" i="1"/>
  <c r="AD22" i="1"/>
  <c r="AD28" i="1"/>
  <c r="AD3" i="1"/>
  <c r="AD35" i="1"/>
  <c r="AD32" i="1"/>
  <c r="AD21" i="1"/>
  <c r="AD31" i="1"/>
  <c r="AD33" i="1"/>
  <c r="AD18" i="1"/>
  <c r="AD34" i="1"/>
  <c r="AD9" i="1"/>
  <c r="AD36" i="1" l="1"/>
  <c r="L36" i="1" l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K36" i="1"/>
  <c r="J36" i="1"/>
  <c r="B36" i="1"/>
  <c r="F36" i="1" l="1"/>
</calcChain>
</file>

<file path=xl/sharedStrings.xml><?xml version="1.0" encoding="utf-8"?>
<sst xmlns="http://schemas.openxmlformats.org/spreadsheetml/2006/main" count="687" uniqueCount="121">
  <si>
    <t>MAĞAZA</t>
  </si>
  <si>
    <t>İSİM</t>
  </si>
  <si>
    <t>GÖREV</t>
  </si>
  <si>
    <t>YAŞ</t>
  </si>
  <si>
    <t>CİNSİYET</t>
  </si>
  <si>
    <t>HEDEF BAŞARI 
ORANI</t>
  </si>
  <si>
    <t>ADALET</t>
  </si>
  <si>
    <t>DİSİPLİN</t>
  </si>
  <si>
    <t>EKİP
ÇALIŞMASI</t>
  </si>
  <si>
    <t>ELEŞTİRİYE TAHAMMÜL</t>
  </si>
  <si>
    <t>EMPATİ YETENEĞİ</t>
  </si>
  <si>
    <t>GÖRSEL SUNUM TEŞHİR</t>
  </si>
  <si>
    <t>İLETİŞİM BECERİSİ</t>
  </si>
  <si>
    <t>İŞ
PLANLAMASI</t>
  </si>
  <si>
    <t>KİŞİSEL
BAKIM 
VE İMAJ</t>
  </si>
  <si>
    <t>KRİZ
YÖNETİMİ</t>
  </si>
  <si>
    <t>KURALLARA UYUM</t>
  </si>
  <si>
    <t>LİDERLİK</t>
  </si>
  <si>
    <t>MÜŞTERİ
MEMNUNİYETİ</t>
  </si>
  <si>
    <t>OPERASYONEL BECERİ</t>
  </si>
  <si>
    <t>SORUMLULUK BİLİNCİ</t>
  </si>
  <si>
    <t>STOK 
TAKİBİ</t>
  </si>
  <si>
    <t>VERİ 
ANALİZİ</t>
  </si>
  <si>
    <t>YENİLİKÇİLİK</t>
  </si>
  <si>
    <t>ZAMAN YÖNETİMİ</t>
  </si>
  <si>
    <t>ORTALAMA
PUAN</t>
  </si>
  <si>
    <t>KIDEM
SÜRESİ
(YIL)</t>
  </si>
  <si>
    <t>TOPLAM</t>
  </si>
  <si>
    <t>KİŞİ HAKKINDA YÖNETİCİ YORUMU</t>
  </si>
  <si>
    <t>Satır Etiketleri</t>
  </si>
  <si>
    <t>Genel Toplam</t>
  </si>
  <si>
    <t xml:space="preserve">Ortalama HEDEF BAŞARI </t>
  </si>
  <si>
    <t>YAŞ
GRUBU</t>
  </si>
  <si>
    <t>ORTA</t>
  </si>
  <si>
    <t>GENÇ</t>
  </si>
  <si>
    <t>Say İSİM</t>
  </si>
  <si>
    <t>Ortalama ADALET</t>
  </si>
  <si>
    <t>Ortalama DİSİPLİN</t>
  </si>
  <si>
    <t>Ortalama EKİP</t>
  </si>
  <si>
    <t>Ortalama ELEŞTİRİYE TAHAMMÜL</t>
  </si>
  <si>
    <t>Ortalama GÖRSEL SUNUM TEŞHİR</t>
  </si>
  <si>
    <t>Ortalama EMPATİ YETENEĞİ</t>
  </si>
  <si>
    <t>Ortalama İLETİŞİM BECERİSİ</t>
  </si>
  <si>
    <t>Ortalama İŞ</t>
  </si>
  <si>
    <t>Ortalama KİŞİSEL</t>
  </si>
  <si>
    <t>Ortalama KRİZ</t>
  </si>
  <si>
    <t>Ortalama KURALLARA UYUM</t>
  </si>
  <si>
    <t>Ortalama LİDERLİK</t>
  </si>
  <si>
    <t>Ortalama MÜŞTERİ</t>
  </si>
  <si>
    <t>Ortalama OPERASYONEL BECERİ</t>
  </si>
  <si>
    <t>Ortalama SORUMLULUK BİLİNCİ</t>
  </si>
  <si>
    <t xml:space="preserve">Ortalama STOK </t>
  </si>
  <si>
    <t xml:space="preserve">Ortalama VERİ </t>
  </si>
  <si>
    <t>Ortalama YENİLİKÇİLİK</t>
  </si>
  <si>
    <t>Ortalama ZAMAN YÖNETİMİ</t>
  </si>
  <si>
    <t>Ortalama ORTALAMA</t>
  </si>
  <si>
    <t>HEDEF BAŞARI ORANI-%</t>
  </si>
  <si>
    <t>GÖRSEL SUNUM-TEŞHİR</t>
  </si>
  <si>
    <t>İŞ PLANLAMASI</t>
  </si>
  <si>
    <t>KİŞİSEL BAKIM VE İMAJ</t>
  </si>
  <si>
    <t>KRİZ YÖNETİMİ</t>
  </si>
  <si>
    <t>MÜŞTERİ MEMNUNİYETİ</t>
  </si>
  <si>
    <t>ORTALAMA PUAN</t>
  </si>
  <si>
    <t>Ortalama YAŞ</t>
  </si>
  <si>
    <t>YORUMLAYAN 
YÖNETİCİ</t>
  </si>
  <si>
    <t>(boş)</t>
  </si>
  <si>
    <t>Ortalama KIDEM</t>
  </si>
  <si>
    <t>DOĞUM
TARİHİ</t>
  </si>
  <si>
    <t>İŞE GİRİŞ
TARİHİ</t>
  </si>
  <si>
    <t>ERKEK</t>
  </si>
  <si>
    <t>ANTALYA</t>
  </si>
  <si>
    <t>MERSİN</t>
  </si>
  <si>
    <t>ADANA</t>
  </si>
  <si>
    <t>ALANYA</t>
  </si>
  <si>
    <t>AHMET</t>
  </si>
  <si>
    <t>MEHMET</t>
  </si>
  <si>
    <t>ALİ</t>
  </si>
  <si>
    <t>AYŞE</t>
  </si>
  <si>
    <t>ÖZLEM</t>
  </si>
  <si>
    <t>KENAN</t>
  </si>
  <si>
    <t>YUSUF</t>
  </si>
  <si>
    <t>ABDULLAH</t>
  </si>
  <si>
    <t>ESMA</t>
  </si>
  <si>
    <t>BEYZA</t>
  </si>
  <si>
    <t>NİHAN</t>
  </si>
  <si>
    <t>FATMA</t>
  </si>
  <si>
    <t>KAZIM</t>
  </si>
  <si>
    <t>BURCU</t>
  </si>
  <si>
    <t>BEKİR</t>
  </si>
  <si>
    <t>HASAN</t>
  </si>
  <si>
    <t>HÜSEYİN</t>
  </si>
  <si>
    <t>ÖZGÜR</t>
  </si>
  <si>
    <t>ELİF</t>
  </si>
  <si>
    <t>SUDE</t>
  </si>
  <si>
    <t>BARIŞ</t>
  </si>
  <si>
    <t>MUSTAFA</t>
  </si>
  <si>
    <t>AYŞEGÜL</t>
  </si>
  <si>
    <t>TUĞBA</t>
  </si>
  <si>
    <t>NAZAN</t>
  </si>
  <si>
    <t>NURGÜL</t>
  </si>
  <si>
    <t>OKTAY</t>
  </si>
  <si>
    <t>MURAT</t>
  </si>
  <si>
    <t>İSMET</t>
  </si>
  <si>
    <t>SADIK</t>
  </si>
  <si>
    <t>NURULLAH</t>
  </si>
  <si>
    <t>EBRU</t>
  </si>
  <si>
    <t>KASİYER</t>
  </si>
  <si>
    <t>SATIŞ PERSONELİ</t>
  </si>
  <si>
    <t>MAĞAZA MÜDÜRÜ</t>
  </si>
  <si>
    <t>MÜDÜR YARDIMCISI</t>
  </si>
  <si>
    <t>KARAMAN</t>
  </si>
  <si>
    <t/>
  </si>
  <si>
    <t>MUSTAFA BEY</t>
  </si>
  <si>
    <t>ÇAĞLA HANIM</t>
  </si>
  <si>
    <t>KADIN</t>
  </si>
  <si>
    <t>Çok çalışkan, disiplinli birisi. Prosedürlerin uygulanması konusunda duruşu çok net. Ancak uzun süredir aynı görevde olması nedeniyle iş körlüğü başlamış.</t>
  </si>
  <si>
    <t>MEHMET ALİ</t>
  </si>
  <si>
    <t>Gayet çalışkan birisi, verilen işleri her zaman vaktinde tamamlar.</t>
  </si>
  <si>
    <t>ÖZGE</t>
  </si>
  <si>
    <t>Operasyonel işlerde genel olarak zayıf.</t>
  </si>
  <si>
    <t>Satış verisi en yüksek personel. Oldukça disiplinli ve işine hakim. Personel olmasına rağmen mağaza içindeki genel işleyişi sanki o idare ediyormuş gibi izlenim uyandırıyor. Müdür yardımcılığına terfi ettirilebilir.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</si>
</sst>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8"/>
      <color theme="0"/>
      <name val="Calibri"/>
      <family val="2"/>
      <charset val="162"/>
      <scheme val="minor"/>
    </font>
    <font>
      <sz val="9"/>
      <color theme="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name val="Arial"/>
      <family val="2"/>
      <charset val="162"/>
    </font>
    <font>
      <sz val="8"/>
      <name val="Arial"/>
      <family val="2"/>
      <charset val="162"/>
    </font>
    <font>
      <sz val="9"/>
      <name val="Arial"/>
      <family val="2"/>
      <charset val="162"/>
    </font>
    <font>
      <sz val="6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0"/>
      <color theme="1"/>
      <name val="Algerian"/>
      <family val="5"/>
    </font>
    <font>
      <sz val="8"/>
      <color theme="0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7"/>
      <name val="Arial"/>
      <family val="2"/>
      <charset val="162"/>
    </font>
    <font>
      <sz val="7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3" borderId="7" applyNumberFormat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9" fontId="9" fillId="0" borderId="1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11" fillId="0" borderId="0" xfId="0" applyFont="1"/>
    <xf numFmtId="0" fontId="11" fillId="0" borderId="1" xfId="0" pivotButton="1" applyFont="1" applyBorder="1"/>
    <xf numFmtId="0" fontId="11" fillId="0" borderId="1" xfId="0" applyFont="1" applyBorder="1" applyAlignment="1">
      <alignment horizontal="left"/>
    </xf>
    <xf numFmtId="9" fontId="11" fillId="0" borderId="1" xfId="0" applyNumberFormat="1" applyFont="1" applyBorder="1" applyAlignment="1">
      <alignment horizontal="center"/>
    </xf>
    <xf numFmtId="9" fontId="11" fillId="0" borderId="0" xfId="0" applyNumberFormat="1" applyFont="1" applyAlignment="1">
      <alignment horizontal="center"/>
    </xf>
    <xf numFmtId="1" fontId="11" fillId="0" borderId="1" xfId="0" applyNumberFormat="1" applyFont="1" applyBorder="1" applyAlignment="1">
      <alignment horizontal="left"/>
    </xf>
    <xf numFmtId="1" fontId="11" fillId="0" borderId="0" xfId="0" applyNumberFormat="1" applyFont="1"/>
    <xf numFmtId="0" fontId="6" fillId="0" borderId="3" xfId="0" applyFont="1" applyBorder="1" applyAlignment="1">
      <alignment horizontal="center" vertical="top" wrapText="1"/>
    </xf>
    <xf numFmtId="0" fontId="12" fillId="0" borderId="0" xfId="0" applyFont="1"/>
    <xf numFmtId="0" fontId="11" fillId="0" borderId="1" xfId="0" applyFont="1" applyBorder="1" applyAlignment="1">
      <alignment horizontal="left" indent="1"/>
    </xf>
    <xf numFmtId="0" fontId="11" fillId="0" borderId="1" xfId="0" applyFont="1" applyBorder="1"/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indent="2"/>
    </xf>
    <xf numFmtId="1" fontId="11" fillId="0" borderId="1" xfId="0" applyNumberFormat="1" applyFont="1" applyBorder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/>
    <xf numFmtId="0" fontId="15" fillId="0" borderId="0" xfId="0" applyFont="1" applyAlignment="1">
      <alignment horizontal="center" vertical="center"/>
    </xf>
    <xf numFmtId="0" fontId="14" fillId="4" borderId="7" xfId="2" applyFont="1" applyFill="1" applyAlignment="1">
      <alignment horizontal="center" vertical="center"/>
    </xf>
    <xf numFmtId="0" fontId="12" fillId="4" borderId="0" xfId="0" applyFont="1" applyFill="1"/>
    <xf numFmtId="0" fontId="15" fillId="4" borderId="0" xfId="0" applyFont="1" applyFill="1" applyAlignment="1">
      <alignment horizontal="center" vertical="center"/>
    </xf>
    <xf numFmtId="0" fontId="14" fillId="4" borderId="7" xfId="2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4" fontId="11" fillId="0" borderId="1" xfId="0" pivotButton="1" applyNumberFormat="1" applyFont="1" applyBorder="1"/>
    <xf numFmtId="164" fontId="11" fillId="0" borderId="1" xfId="0" applyNumberFormat="1" applyFont="1" applyBorder="1" applyAlignment="1">
      <alignment horizontal="left"/>
    </xf>
    <xf numFmtId="164" fontId="11" fillId="0" borderId="0" xfId="0" applyNumberFormat="1" applyFont="1"/>
    <xf numFmtId="3" fontId="11" fillId="0" borderId="0" xfId="0" applyNumberFormat="1" applyFont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9" fontId="18" fillId="2" borderId="7" xfId="2" applyNumberFormat="1" applyFont="1" applyFill="1" applyAlignment="1">
      <alignment horizontal="center" vertical="center"/>
    </xf>
    <xf numFmtId="165" fontId="18" fillId="2" borderId="7" xfId="2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1" fontId="18" fillId="4" borderId="7" xfId="2" applyNumberFormat="1" applyFont="1" applyFill="1" applyAlignment="1">
      <alignment horizontal="center" vertical="center"/>
    </xf>
    <xf numFmtId="3" fontId="18" fillId="4" borderId="7" xfId="2" applyNumberFormat="1" applyFont="1" applyFill="1" applyAlignment="1">
      <alignment horizontal="center" vertical="center"/>
    </xf>
    <xf numFmtId="0" fontId="12" fillId="5" borderId="0" xfId="0" applyFont="1" applyFill="1"/>
    <xf numFmtId="164" fontId="7" fillId="0" borderId="2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20" fillId="0" borderId="0" xfId="0" applyFont="1"/>
    <xf numFmtId="0" fontId="11" fillId="0" borderId="1" xfId="0" applyFont="1" applyBorder="1" applyAlignment="1">
      <alignment horizontal="left" indent="3"/>
    </xf>
    <xf numFmtId="0" fontId="11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5"/>
    </xf>
    <xf numFmtId="0" fontId="11" fillId="0" borderId="1" xfId="0" applyFont="1" applyBorder="1" applyAlignment="1">
      <alignment horizontal="left" indent="6"/>
    </xf>
    <xf numFmtId="0" fontId="21" fillId="2" borderId="5" xfId="0" applyFont="1" applyFill="1" applyBorder="1" applyAlignment="1">
      <alignment horizontal="center" vertical="center"/>
    </xf>
    <xf numFmtId="9" fontId="21" fillId="2" borderId="5" xfId="0" applyNumberFormat="1" applyFont="1" applyFill="1" applyBorder="1" applyAlignment="1">
      <alignment horizontal="center" vertical="center"/>
    </xf>
    <xf numFmtId="165" fontId="21" fillId="2" borderId="5" xfId="0" applyNumberFormat="1" applyFont="1" applyFill="1" applyBorder="1" applyAlignment="1">
      <alignment horizontal="center" vertical="center"/>
    </xf>
    <xf numFmtId="164" fontId="21" fillId="2" borderId="6" xfId="0" applyNumberFormat="1" applyFont="1" applyFill="1" applyBorder="1" applyAlignment="1">
      <alignment horizontal="center" vertical="center"/>
    </xf>
    <xf numFmtId="164" fontId="22" fillId="2" borderId="6" xfId="0" applyNumberFormat="1" applyFont="1" applyFill="1" applyBorder="1" applyAlignment="1">
      <alignment horizontal="center" vertical="center"/>
    </xf>
    <xf numFmtId="164" fontId="22" fillId="0" borderId="6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8" fillId="0" borderId="2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</cellXfs>
  <cellStyles count="3">
    <cellStyle name="İşaretli Hücre" xfId="2" builtinId="23"/>
    <cellStyle name="Normal" xfId="0" builtinId="0"/>
    <cellStyle name="Yüzde" xfId="1" builtinId="5"/>
  </cellStyles>
  <dxfs count="58403"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numFmt numFmtId="1" formatCode="0"/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64" formatCode="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165" formatCode="#,##0.0"/>
    </dxf>
    <dxf>
      <numFmt numFmtId="3" formatCode="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5" formatCode="#,##0.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3" formatCode="#,##0"/>
    </dxf>
    <dxf>
      <numFmt numFmtId="3" formatCode="#,##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6"/>
      </font>
    </dxf>
    <dxf>
      <font>
        <sz val="6"/>
      </font>
    </dxf>
    <dxf>
      <font>
        <sz val="6"/>
      </font>
    </dxf>
    <dxf>
      <numFmt numFmtId="1" formatCode="0"/>
    </dxf>
    <dxf>
      <numFmt numFmtId="1" formatCode="0"/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sz val="6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charset val="162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family val="2"/>
        <charset val="162"/>
        <scheme val="minor"/>
      </font>
      <numFmt numFmtId="164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4" formatCode="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65" formatCode="#,##0.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charset val="16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6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strike val="0"/>
        <outline val="0"/>
        <shadow val="0"/>
        <u val="none"/>
        <vertAlign val="baseline"/>
        <sz val="9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7"/>
        <color theme="1"/>
        <name val="Arial"/>
        <scheme val="none"/>
      </font>
      <fill>
        <patternFill patternType="solid">
          <bgColor theme="9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0"/>
        <name val="Arial"/>
        <scheme val="none"/>
      </font>
      <fill>
        <patternFill patternType="solid">
          <bgColor theme="9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0"/>
        <name val="Arial"/>
        <scheme val="none"/>
      </font>
      <fill>
        <patternFill patternType="solid">
          <bgColor theme="9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solid">
          <bgColor theme="9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solid">
          <bgColor theme="9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solid">
          <bgColor theme="5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7"/>
        <color theme="1"/>
        <name val="Arial"/>
        <scheme val="none"/>
      </font>
      <fill>
        <patternFill patternType="solid">
          <bgColor theme="5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solid">
          <bgColor theme="5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solid">
          <bgColor theme="9" tint="0.59996337778862885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 patternType="none">
          <bgColor auto="1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fill>
        <patternFill>
          <bgColor theme="5" tint="0.79998168889431442"/>
        </patternFill>
      </fill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border diagonalDown="1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 style="thin">
          <color theme="4"/>
        </diagonal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/>
        <i val="0"/>
        <sz val="6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14" defaultTableStyle="TableStyleMedium2" defaultPivotStyle="PivotStyleLight16">
    <tableStyle name="SlicerStyleLight1 2" pivot="0" table="0" count="10" xr9:uid="{00000000-0011-0000-FFFF-FFFF00000000}">
      <tableStyleElement type="wholeTable" dxfId="58402"/>
      <tableStyleElement type="headerRow" dxfId="58401"/>
    </tableStyle>
    <tableStyle name="SlicerStyleLight1 2 2" pivot="0" table="0" count="10" xr9:uid="{00000000-0011-0000-FFFF-FFFF01000000}">
      <tableStyleElement type="wholeTable" dxfId="58400"/>
      <tableStyleElement type="headerRow" dxfId="58399"/>
    </tableStyle>
    <tableStyle name="SlicerStyleLight1 2 2 2" pivot="0" table="0" count="10" xr9:uid="{00000000-0011-0000-FFFF-FFFF02000000}">
      <tableStyleElement type="wholeTable" dxfId="58398"/>
      <tableStyleElement type="headerRow" dxfId="58397"/>
    </tableStyle>
    <tableStyle name="SlicerStyleLight1 2 2 2 2" pivot="0" table="0" count="10" xr9:uid="{00000000-0011-0000-FFFF-FFFF03000000}">
      <tableStyleElement type="wholeTable" dxfId="58396"/>
      <tableStyleElement type="headerRow" dxfId="58395"/>
    </tableStyle>
    <tableStyle name="SlicerStyleLight1 2 2 2 2 2" pivot="0" table="0" count="10" xr9:uid="{00000000-0011-0000-FFFF-FFFF04000000}">
      <tableStyleElement type="wholeTable" dxfId="58394"/>
      <tableStyleElement type="headerRow" dxfId="58393"/>
    </tableStyle>
    <tableStyle name="SlicerStyleLight1 2 2 2 2 2 2" pivot="0" table="0" count="10" xr9:uid="{00000000-0011-0000-FFFF-FFFF05000000}">
      <tableStyleElement type="wholeTable" dxfId="58392"/>
      <tableStyleElement type="headerRow" dxfId="58391"/>
    </tableStyle>
    <tableStyle name="SlicerStyleLight1 2 2 2 2 2 2 2" pivot="0" table="0" count="10" xr9:uid="{00000000-0011-0000-FFFF-FFFF06000000}">
      <tableStyleElement type="wholeTable" dxfId="58390"/>
      <tableStyleElement type="headerRow" dxfId="58389"/>
    </tableStyle>
    <tableStyle name="SlicerStyleLight1 2 2 2 2 2 2 2 2" pivot="0" table="0" count="10" xr9:uid="{00000000-0011-0000-FFFF-FFFF07000000}">
      <tableStyleElement type="wholeTable" dxfId="58388"/>
      <tableStyleElement type="headerRow" dxfId="58387"/>
    </tableStyle>
    <tableStyle name="SlicerStyleLight1 2 2 2 2 2 2 2 2 2" pivot="0" table="0" count="10" xr9:uid="{00000000-0011-0000-FFFF-FFFF08000000}">
      <tableStyleElement type="wholeTable" dxfId="58386"/>
      <tableStyleElement type="headerRow" dxfId="58385"/>
    </tableStyle>
    <tableStyle name="SlicerStyleLight1 2 2 2 2 2 2 2 2 2 2" pivot="0" table="0" count="10" xr9:uid="{00000000-0011-0000-FFFF-FFFF09000000}">
      <tableStyleElement type="wholeTable" dxfId="58384"/>
      <tableStyleElement type="headerRow" dxfId="58383"/>
    </tableStyle>
    <tableStyle name="SlicerStyleLight1 2 2 2 2 2 2 2 2 2 2 2" pivot="0" table="0" count="10" xr9:uid="{00000000-0011-0000-FFFF-FFFF0A000000}">
      <tableStyleElement type="wholeTable" dxfId="58382"/>
      <tableStyleElement type="headerRow" dxfId="58381"/>
    </tableStyle>
    <tableStyle name="SlicerStyleLight1 2 2 2 2 2 2 2 2 2 2 2 2" pivot="0" table="0" count="10" xr9:uid="{00000000-0011-0000-FFFF-FFFF0B000000}">
      <tableStyleElement type="wholeTable" dxfId="58380"/>
      <tableStyleElement type="headerRow" dxfId="58379"/>
    </tableStyle>
    <tableStyle name="SlicerStyleLight1 2 2 2 2 2 2 2 2 2 2 2 2 2" pivot="0" table="0" count="10" xr9:uid="{00000000-0011-0000-FFFF-FFFF0C000000}">
      <tableStyleElement type="wholeTable" dxfId="58378"/>
      <tableStyleElement type="headerRow" dxfId="58377"/>
    </tableStyle>
    <tableStyle name="SlicerStyleLight1 2 2 2 2 2 2 2 2 2 2 2 3" pivot="0" table="0" count="10" xr9:uid="{00000000-0011-0000-FFFF-FFFF0D000000}">
      <tableStyleElement type="wholeTable" dxfId="58376"/>
      <tableStyleElement type="headerRow" dxfId="58375"/>
    </tableStyle>
  </tableStyles>
  <extLst>
    <ext xmlns:x14="http://schemas.microsoft.com/office/spreadsheetml/2009/9/main" uri="{46F421CA-312F-682f-3DD2-61675219B42D}">
      <x14:dxfs count="11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rgb="FFFF0000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rgb="FFFF0000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rgb="FFFF0000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rgb="FFFF0000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 2 2 2 2 2 2 2 2 2 2 2">
        <x14:slicerStyle name="SlicerStyleLight1 2">
          <x14:slicerStyleElements>
            <x14:slicerStyleElement type="unselectedItemWithData" dxfId="111"/>
            <x14:slicerStyleElement type="unselectedItemWithNoData" dxfId="110"/>
            <x14:slicerStyleElement type="selectedItemWithData" dxfId="109"/>
            <x14:slicerStyleElement type="selectedItemWithNoData" dxfId="108"/>
            <x14:slicerStyleElement type="hoveredUnselectedItemWithData" dxfId="107"/>
            <x14:slicerStyleElement type="hoveredSelectedItemWithData" dxfId="106"/>
            <x14:slicerStyleElement type="hoveredUnselectedItemWithNoData" dxfId="105"/>
            <x14:slicerStyleElement type="hoveredSelectedItemWithNoData" dxfId="104"/>
          </x14:slicerStyleElements>
        </x14:slicerStyle>
        <x14:slicerStyle name="SlicerStyleLight1 2 2">
          <x14:slicerStyleElements>
            <x14:slicerStyleElement type="unselectedItemWithData" dxfId="103"/>
            <x14:slicerStyleElement type="unselectedItemWithNoData" dxfId="102"/>
            <x14:slicerStyleElement type="selectedItemWithData" dxfId="101"/>
            <x14:slicerStyleElement type="selectedItemWithNoData" dxfId="100"/>
            <x14:slicerStyleElement type="hoveredUnselectedItemWithData" dxfId="99"/>
            <x14:slicerStyleElement type="hoveredSelectedItemWithData" dxfId="98"/>
            <x14:slicerStyleElement type="hoveredUnselectedItemWithNoData" dxfId="97"/>
            <x14:slicerStyleElement type="hoveredSelectedItemWithNoData" dxfId="96"/>
          </x14:slicerStyleElements>
        </x14:slicerStyle>
        <x14:slicerStyle name="SlicerStyleLight1 2 2 2">
          <x14:slicerStyleElements>
            <x14:slicerStyleElement type="unselectedItemWithData" dxfId="95"/>
            <x14:slicerStyleElement type="unselectedItemWithNoData" dxfId="94"/>
            <x14:slicerStyleElement type="selectedItemWithData" dxfId="93"/>
            <x14:slicerStyleElement type="selectedItemWithNoData" dxfId="92"/>
            <x14:slicerStyleElement type="hoveredUnselectedItemWithData" dxfId="91"/>
            <x14:slicerStyleElement type="hoveredSelectedItemWithData" dxfId="90"/>
            <x14:slicerStyleElement type="hoveredUnselectedItemWithNoData" dxfId="89"/>
            <x14:slicerStyleElement type="hoveredSelectedItemWithNoData" dxfId="88"/>
          </x14:slicerStyleElements>
        </x14:slicerStyle>
        <x14:slicerStyle name="SlicerStyleLight1 2 2 2 2">
          <x14:slicerStyleElements>
            <x14:slicerStyleElement type="unselectedItemWithData" dxfId="87"/>
            <x14:slicerStyleElement type="unselectedItemWithNoData" dxfId="86"/>
            <x14:slicerStyleElement type="selectedItemWithData" dxfId="85"/>
            <x14:slicerStyleElement type="selectedItemWithNoData" dxfId="84"/>
            <x14:slicerStyleElement type="hoveredUnselectedItemWithData" dxfId="83"/>
            <x14:slicerStyleElement type="hoveredSelectedItemWithData" dxfId="82"/>
            <x14:slicerStyleElement type="hoveredUnselectedItemWithNoData" dxfId="81"/>
            <x14:slicerStyleElement type="hoveredSelectedItemWithNoData" dxfId="80"/>
          </x14:slicerStyleElements>
        </x14:slicerStyle>
        <x14:slicerStyle name="SlicerStyleLight1 2 2 2 2 2">
          <x14:slicerStyleElements>
            <x14:slicerStyleElement type="unselectedItemWithData" dxfId="79"/>
            <x14:slicerStyleElement type="unselectedItemWithNoData" dxfId="78"/>
            <x14:slicerStyleElement type="selectedItemWithData" dxfId="77"/>
            <x14:slicerStyleElement type="selectedItemWithNoData" dxfId="76"/>
            <x14:slicerStyleElement type="hoveredUnselectedItemWithData" dxfId="75"/>
            <x14:slicerStyleElement type="hoveredSelectedItemWithData" dxfId="74"/>
            <x14:slicerStyleElement type="hoveredUnselectedItemWithNoData" dxfId="73"/>
            <x14:slicerStyleElement type="hoveredSelectedItemWithNoData" dxfId="72"/>
          </x14:slicerStyleElements>
        </x14:slicerStyle>
        <x14:slicerStyle name="SlicerStyleLight1 2 2 2 2 2 2">
          <x14:slicerStyleElements>
            <x14:slicerStyleElement type="unselectedItemWithData" dxfId="71"/>
            <x14:slicerStyleElement type="unselectedItemWithNoData" dxfId="70"/>
            <x14:slicerStyleElement type="selectedItemWithData" dxfId="69"/>
            <x14:slicerStyleElement type="selectedItemWithNoData" dxfId="68"/>
            <x14:slicerStyleElement type="hoveredUnselectedItemWithData" dxfId="67"/>
            <x14:slicerStyleElement type="hoveredSelectedItemWithData" dxfId="66"/>
            <x14:slicerStyleElement type="hoveredUnselectedItemWithNoData" dxfId="65"/>
            <x14:slicerStyleElement type="hoveredSelectedItemWithNoData" dxfId="64"/>
          </x14:slicerStyleElements>
        </x14:slicerStyle>
        <x14:slicerStyle name="SlicerStyleLight1 2 2 2 2 2 2 2">
          <x14:slicerStyleElements>
            <x14:slicerStyleElement type="unselectedItemWithData" dxfId="63"/>
            <x14:slicerStyleElement type="unselectedItemWithNoData" dxfId="62"/>
            <x14:slicerStyleElement type="selectedItemWithData" dxfId="61"/>
            <x14:slicerStyleElement type="selectedItemWithNoData" dxfId="60"/>
            <x14:slicerStyleElement type="hoveredUnselectedItemWithData" dxfId="59"/>
            <x14:slicerStyleElement type="hoveredSelectedItemWithData" dxfId="58"/>
            <x14:slicerStyleElement type="hoveredUnselectedItemWithNoData" dxfId="57"/>
            <x14:slicerStyleElement type="hoveredSelectedItemWithNoData" dxfId="56"/>
          </x14:slicerStyleElements>
        </x14:slicerStyle>
        <x14:slicerStyle name="SlicerStyleLight1 2 2 2 2 2 2 2 2">
          <x14:slicerStyleElements>
            <x14:slicerStyleElement type="unselectedItemWithData" dxfId="55"/>
            <x14:slicerStyleElement type="unselectedItemWithNoData" dxfId="54"/>
            <x14:slicerStyleElement type="selectedItemWithData" dxfId="53"/>
            <x14:slicerStyleElement type="selectedItemWithNoData" dxfId="52"/>
            <x14:slicerStyleElement type="hoveredUnselectedItemWithData" dxfId="51"/>
            <x14:slicerStyleElement type="hoveredSelectedItemWithData" dxfId="50"/>
            <x14:slicerStyleElement type="hoveredUnselectedItemWithNoData" dxfId="49"/>
            <x14:slicerStyleElement type="hoveredSelectedItemWithNoData" dxfId="48"/>
          </x14:slicerStyleElements>
        </x14:slicerStyle>
        <x14:slicerStyle name="SlicerStyleLight1 2 2 2 2 2 2 2 2 2">
          <x14:slicerStyleElements>
            <x14:slicerStyleElement type="unselectedItemWithData" dxfId="47"/>
            <x14:slicerStyleElement type="unselectedItemWithNoData" dxfId="46"/>
            <x14:slicerStyleElement type="selectedItemWithData" dxfId="45"/>
            <x14:slicerStyleElement type="selectedItemWithNoData" dxfId="44"/>
            <x14:slicerStyleElement type="hoveredUnselectedItemWithData" dxfId="43"/>
            <x14:slicerStyleElement type="hoveredSelectedItemWithData" dxfId="42"/>
            <x14:slicerStyleElement type="hoveredUnselectedItemWithNoData" dxfId="41"/>
            <x14:slicerStyleElement type="hoveredSelectedItemWithNoData" dxfId="40"/>
          </x14:slicerStyleElements>
        </x14:slicerStyle>
        <x14:slicerStyle name="SlicerStyleLight1 2 2 2 2 2 2 2 2 2 2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SlicerStyleLight1 2 2 2 2 2 2 2 2 2 2 2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StyleLight1 2 2 2 2 2 2 2 2 2 2 2 2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StyleLight1 2 2 2 2 2 2 2 2 2 2 2 2 2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Light1 2 2 2 2 2 2 2 2 2 2 2 3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tyles" Target="styles.xml"/><Relationship Id="rId5" Type="http://schemas.microsoft.com/office/2007/relationships/slicerCache" Target="slicerCaches/slicerCache1.xml"/><Relationship Id="rId10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microsoft.com/office/2007/relationships/slicerCache" Target="slicerCaches/slicerCache5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</xdr:colOff>
      <xdr:row>1</xdr:row>
      <xdr:rowOff>7620</xdr:rowOff>
    </xdr:from>
    <xdr:to>
      <xdr:col>17</xdr:col>
      <xdr:colOff>594360</xdr:colOff>
      <xdr:row>21</xdr:row>
      <xdr:rowOff>228600</xdr:rowOff>
    </xdr:to>
    <xdr:sp macro="" textlink="">
      <xdr:nvSpPr>
        <xdr:cNvPr id="24" name="Yuvarlatılmış Dikdört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513320" y="68580"/>
          <a:ext cx="1798320" cy="5097780"/>
        </a:xfrm>
        <a:prstGeom prst="roundRect">
          <a:avLst>
            <a:gd name="adj" fmla="val 5452"/>
          </a:avLst>
        </a:prstGeom>
        <a:solidFill>
          <a:schemeClr val="accent6">
            <a:lumMod val="20000"/>
            <a:lumOff val="80000"/>
          </a:schemeClr>
        </a:solidFill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15</xdr:col>
      <xdr:colOff>68580</xdr:colOff>
      <xdr:row>1</xdr:row>
      <xdr:rowOff>53340</xdr:rowOff>
    </xdr:from>
    <xdr:to>
      <xdr:col>17</xdr:col>
      <xdr:colOff>541020</xdr:colOff>
      <xdr:row>21</xdr:row>
      <xdr:rowOff>160020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İSİM 2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İSİM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61580" y="112607"/>
              <a:ext cx="1691640" cy="50173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 fLocksWithSheet="0"/>
  </xdr:twoCellAnchor>
  <xdr:twoCellAnchor>
    <xdr:from>
      <xdr:col>4</xdr:col>
      <xdr:colOff>22860</xdr:colOff>
      <xdr:row>1</xdr:row>
      <xdr:rowOff>15240</xdr:rowOff>
    </xdr:from>
    <xdr:to>
      <xdr:col>13</xdr:col>
      <xdr:colOff>601980</xdr:colOff>
      <xdr:row>13</xdr:row>
      <xdr:rowOff>137160</xdr:rowOff>
    </xdr:to>
    <xdr:grpSp>
      <xdr:nvGrpSpPr>
        <xdr:cNvPr id="41" name="Grup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/>
      </xdr:nvGrpSpPr>
      <xdr:grpSpPr>
        <a:xfrm>
          <a:off x="2468187" y="77585"/>
          <a:ext cx="4971011" cy="3031375"/>
          <a:chOff x="2468880" y="76200"/>
          <a:chExt cx="4968240" cy="3048000"/>
        </a:xfrm>
        <a:scene3d>
          <a:camera prst="orthographicFront">
            <a:rot lat="0" lon="0" rev="0"/>
          </a:camera>
          <a:lightRig rig="soft" dir="t">
            <a:rot lat="0" lon="0" rev="0"/>
          </a:lightRig>
        </a:scene3d>
      </xdr:grpSpPr>
      <xdr:grpSp>
        <xdr:nvGrpSpPr>
          <xdr:cNvPr id="38" name="Grup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GrpSpPr/>
        </xdr:nvGrpSpPr>
        <xdr:grpSpPr>
          <a:xfrm>
            <a:off x="2468880" y="76200"/>
            <a:ext cx="4968240" cy="1729740"/>
            <a:chOff x="2468880" y="76200"/>
            <a:chExt cx="4968240" cy="1729740"/>
          </a:xfrm>
        </xdr:grpSpPr>
        <xdr:grpSp>
          <xdr:nvGrpSpPr>
            <xdr:cNvPr id="32" name="Grup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pSpPr/>
          </xdr:nvGrpSpPr>
          <xdr:grpSpPr>
            <a:xfrm>
              <a:off x="2468880" y="76200"/>
              <a:ext cx="4968240" cy="1729740"/>
              <a:chOff x="2468880" y="76200"/>
              <a:chExt cx="4968240" cy="1493520"/>
            </a:xfrm>
          </xdr:grpSpPr>
          <xdr:grpSp>
            <xdr:nvGrpSpPr>
              <xdr:cNvPr id="23" name="Grup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GrpSpPr/>
            </xdr:nvGrpSpPr>
            <xdr:grpSpPr>
              <a:xfrm>
                <a:off x="2468880" y="76200"/>
                <a:ext cx="4968240" cy="708660"/>
                <a:chOff x="2468880" y="76200"/>
                <a:chExt cx="5577840" cy="708660"/>
              </a:xfrm>
              <a:effectLst/>
            </xdr:grpSpPr>
            <xdr:sp macro="" textlink="'PİVOT-1'!$P$2">
              <xdr:nvSpPr>
                <xdr:cNvPr id="20" name="Yuvarlatılmış Dikdörtgen 19">
                  <a:extLst>
                    <a:ext uri="{FF2B5EF4-FFF2-40B4-BE49-F238E27FC236}">
                      <a16:creationId xmlns:a16="http://schemas.microsoft.com/office/drawing/2014/main" id="{00000000-0008-0000-0000-000014000000}"/>
                    </a:ext>
                  </a:extLst>
                </xdr:cNvPr>
                <xdr:cNvSpPr/>
              </xdr:nvSpPr>
              <xdr:spPr>
                <a:xfrm>
                  <a:off x="246888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algn="ctr"/>
                  <a:fld id="{A8A174E2-8D1E-4053-9F32-F59F82C60087}" type="TxLink">
                    <a:rPr lang="en-US" sz="105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algn="ctr"/>
                    <a:t>AHMET</a:t>
                  </a:fld>
                  <a:endParaRPr lang="tr-TR" sz="4000" b="1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  <xdr:sp macro="" textlink="'PİVOT-1'!$P$3">
              <xdr:nvSpPr>
                <xdr:cNvPr id="21" name="Yuvarlatılmış Dikdörtgen 20">
                  <a:extLst>
                    <a:ext uri="{FF2B5EF4-FFF2-40B4-BE49-F238E27FC236}">
                      <a16:creationId xmlns:a16="http://schemas.microsoft.com/office/drawing/2014/main" id="{00000000-0008-0000-0000-000015000000}"/>
                    </a:ext>
                  </a:extLst>
                </xdr:cNvPr>
                <xdr:cNvSpPr/>
              </xdr:nvSpPr>
              <xdr:spPr>
                <a:xfrm>
                  <a:off x="435483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marL="0" indent="0" algn="ctr"/>
                  <a:fld id="{758D8A0F-A3C3-4CD5-A240-BE984E580562}" type="TxLink">
                    <a:rPr lang="en-US" sz="105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marL="0" indent="0" algn="ctr"/>
                    <a:t>MAĞAZA MÜDÜRÜ</a:t>
                  </a:fld>
                  <a:endParaRPr lang="tr-TR" sz="1050" b="1" i="0" u="none" strike="noStrike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endParaRPr>
                </a:p>
              </xdr:txBody>
            </xdr:sp>
            <xdr:sp macro="" textlink="'PİVOT-1'!$P$4">
              <xdr:nvSpPr>
                <xdr:cNvPr id="22" name="Yuvarlatılmış Dikdörtgen 21">
                  <a:extLst>
                    <a:ext uri="{FF2B5EF4-FFF2-40B4-BE49-F238E27FC236}">
                      <a16:creationId xmlns:a16="http://schemas.microsoft.com/office/drawing/2014/main" id="{00000000-0008-0000-0000-000016000000}"/>
                    </a:ext>
                  </a:extLst>
                </xdr:cNvPr>
                <xdr:cNvSpPr/>
              </xdr:nvSpPr>
              <xdr:spPr>
                <a:xfrm>
                  <a:off x="624078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ctr"/>
                <a:lstStyle/>
                <a:p>
                  <a:pPr marL="0" indent="0" algn="ctr"/>
                  <a:fld id="{90D45C10-DD3C-43C4-933A-F7E661121B11}" type="TxLink">
                    <a:rPr lang="en-US" sz="105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marL="0" indent="0" algn="ctr"/>
                    <a:t>ADANA</a:t>
                  </a:fld>
                  <a:endParaRPr lang="tr-TR" sz="1050" b="1" i="0" u="none" strike="noStrike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endParaRPr>
                </a:p>
              </xdr:txBody>
            </xdr:sp>
          </xdr:grpSp>
          <xdr:grpSp>
            <xdr:nvGrpSpPr>
              <xdr:cNvPr id="28" name="Grup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GrpSpPr/>
            </xdr:nvGrpSpPr>
            <xdr:grpSpPr>
              <a:xfrm>
                <a:off x="2468880" y="861060"/>
                <a:ext cx="4968240" cy="708660"/>
                <a:chOff x="2468880" y="76200"/>
                <a:chExt cx="5577840" cy="708660"/>
              </a:xfrm>
              <a:effectLst/>
            </xdr:grpSpPr>
            <xdr:sp macro="" textlink="'PİVOT-1'!C2">
              <xdr:nvSpPr>
                <xdr:cNvPr id="29" name="Yuvarlatılmış Dikdörtgen 28">
                  <a:extLst>
                    <a:ext uri="{FF2B5EF4-FFF2-40B4-BE49-F238E27FC236}">
                      <a16:creationId xmlns:a16="http://schemas.microsoft.com/office/drawing/2014/main" id="{00000000-0008-0000-0000-00001D000000}"/>
                    </a:ext>
                  </a:extLst>
                </xdr:cNvPr>
                <xdr:cNvSpPr/>
              </xdr:nvSpPr>
              <xdr:spPr>
                <a:xfrm>
                  <a:off x="246888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Overflow="clip" horzOverflow="clip" vert="horz" wrap="square" lIns="91440" tIns="45720" rIns="91440" bIns="45720" numCol="1" spcCol="0" rtlCol="0" fromWordArt="0" anchor="b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0" indent="0" algn="ctr"/>
                  <a:fld id="{A9E73962-AEF5-45C6-9B3A-C23480AC7076}" type="TxLink">
                    <a:rPr lang="en-US" sz="240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marL="0" indent="0" algn="ctr"/>
                    <a:t>39</a:t>
                  </a:fld>
                  <a:endParaRPr lang="en-US" sz="2400" b="1" i="0" u="none" strike="noStrike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endParaRPr>
                </a:p>
              </xdr:txBody>
            </xdr:sp>
            <xdr:sp macro="" textlink="'PİVOT-1'!$P$8">
              <xdr:nvSpPr>
                <xdr:cNvPr id="30" name="Yuvarlatılmış Dikdörtgen 29">
                  <a:extLst>
                    <a:ext uri="{FF2B5EF4-FFF2-40B4-BE49-F238E27FC236}">
                      <a16:creationId xmlns:a16="http://schemas.microsoft.com/office/drawing/2014/main" id="{00000000-0008-0000-0000-00001E000000}"/>
                    </a:ext>
                  </a:extLst>
                </xdr:cNvPr>
                <xdr:cNvSpPr/>
              </xdr:nvSpPr>
              <xdr:spPr>
                <a:xfrm>
                  <a:off x="435483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Overflow="clip" horzOverflow="clip" vert="horz" wrap="square" lIns="91440" tIns="45720" rIns="91440" bIns="45720" numCol="1" spcCol="0" rtlCol="0" fromWordArt="0" anchor="b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0" indent="0" algn="ctr"/>
                  <a:fld id="{4F0D3302-8E23-423E-B424-72B9D733A70F}" type="TxLink">
                    <a:rPr lang="en-US" sz="200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marL="0" indent="0" algn="ctr"/>
                    <a:t>ORTA</a:t>
                  </a:fld>
                  <a:endParaRPr lang="en-US" sz="2000" b="1" i="0" u="none" strike="noStrike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endParaRPr>
                </a:p>
              </xdr:txBody>
            </xdr:sp>
            <xdr:sp macro="" textlink="'PİVOT-1'!AR2">
              <xdr:nvSpPr>
                <xdr:cNvPr id="31" name="Yuvarlatılmış Dikdörtgen 30">
                  <a:extLst>
                    <a:ext uri="{FF2B5EF4-FFF2-40B4-BE49-F238E27FC236}">
                      <a16:creationId xmlns:a16="http://schemas.microsoft.com/office/drawing/2014/main" id="{00000000-0008-0000-0000-00001F000000}"/>
                    </a:ext>
                  </a:extLst>
                </xdr:cNvPr>
                <xdr:cNvSpPr/>
              </xdr:nvSpPr>
              <xdr:spPr>
                <a:xfrm>
                  <a:off x="6240780" y="76200"/>
                  <a:ext cx="1805940" cy="708660"/>
                </a:xfrm>
                <a:prstGeom prst="roundRect">
                  <a:avLst>
                    <a:gd name="adj" fmla="val 7500"/>
                  </a:avLst>
                </a:prstGeom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>
                  <a:outerShdw blurRad="107950" dist="12700" dir="5400000" algn="ctr">
                    <a:srgbClr val="000000"/>
                  </a:outerShdw>
                </a:effectLst>
                <a:sp3d contourW="44450" prstMaterial="matte">
                  <a:bevelT w="63500" h="63500" prst="artDeco"/>
                  <a:contourClr>
                    <a:srgbClr val="FFFFFF"/>
                  </a:contourClr>
                </a:sp3d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Overflow="clip" horzOverflow="clip" vert="horz" wrap="square" lIns="91440" tIns="45720" rIns="91440" bIns="45720" numCol="1" spcCol="0" rtlCol="0" fromWordArt="0" anchor="b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0" indent="0" algn="ctr"/>
                  <a:fld id="{4088C66D-6570-45E7-ADC6-6C7B577036FD}" type="TxLink">
                    <a:rPr lang="en-US" sz="2400" b="1" i="0" u="none" strike="noStrike">
                      <a:solidFill>
                        <a:srgbClr val="000000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rPr>
                    <a:pPr marL="0" indent="0" algn="ctr"/>
                    <a:t>13,0</a:t>
                  </a:fld>
                  <a:endParaRPr lang="en-US" sz="2400" b="1" i="0" u="none" strike="noStrike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endParaRPr>
                </a:p>
              </xdr:txBody>
            </xdr:sp>
          </xdr:grpSp>
        </xdr:grpSp>
        <xdr:grpSp>
          <xdr:nvGrpSpPr>
            <xdr:cNvPr id="37" name="Grup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2674620" y="1120140"/>
              <a:ext cx="4724400" cy="289560"/>
              <a:chOff x="2674620" y="1120140"/>
              <a:chExt cx="4724400" cy="289560"/>
            </a:xfrm>
          </xdr:grpSpPr>
          <xdr:sp macro="" textlink="">
            <xdr:nvSpPr>
              <xdr:cNvPr id="33" name="Metin kutusu 32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 txBox="1"/>
            </xdr:nvSpPr>
            <xdr:spPr>
              <a:xfrm>
                <a:off x="2674620" y="1150620"/>
                <a:ext cx="1181100" cy="259080"/>
              </a:xfrm>
              <a:prstGeom prst="rect">
                <a:avLst/>
              </a:prstGeom>
              <a:noFill/>
              <a:ln w="9525" cmpd="sng">
                <a:noFill/>
              </a:ln>
              <a:effectLst>
                <a:outerShdw blurRad="107950" dist="12700" dir="5400000" algn="ctr">
                  <a:srgbClr val="000000"/>
                </a:outerShdw>
              </a:effectLst>
              <a:sp3d contourW="44450" prstMaterial="matte">
                <a:bevelT w="63500" h="63500" prst="artDeco"/>
                <a:contourClr>
                  <a:srgbClr val="FFFFFF"/>
                </a:contourClr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tr-TR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YAŞ</a:t>
                </a:r>
              </a:p>
            </xdr:txBody>
          </xdr:sp>
          <xdr:sp macro="" textlink="">
            <xdr:nvSpPr>
              <xdr:cNvPr id="34" name="Metin kutusu 33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 txBox="1"/>
            </xdr:nvSpPr>
            <xdr:spPr>
              <a:xfrm>
                <a:off x="4411980" y="1135380"/>
                <a:ext cx="1066800" cy="259080"/>
              </a:xfrm>
              <a:prstGeom prst="rect">
                <a:avLst/>
              </a:prstGeom>
              <a:noFill/>
              <a:ln w="9525" cmpd="sng">
                <a:noFill/>
              </a:ln>
              <a:effectLst>
                <a:outerShdw blurRad="107950" dist="12700" dir="5400000" algn="ctr">
                  <a:srgbClr val="000000"/>
                </a:outerShdw>
              </a:effectLst>
              <a:sp3d contourW="44450" prstMaterial="matte">
                <a:bevelT w="63500" h="63500" prst="artDeco"/>
                <a:contourClr>
                  <a:srgbClr val="FFFFFF"/>
                </a:contourClr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tr-TR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YAŞ GRUBU</a:t>
                </a:r>
              </a:p>
            </xdr:txBody>
          </xdr:sp>
          <xdr:sp macro="" textlink="">
            <xdr:nvSpPr>
              <xdr:cNvPr id="36" name="Metin kutusu 35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 txBox="1"/>
            </xdr:nvSpPr>
            <xdr:spPr>
              <a:xfrm>
                <a:off x="5890260" y="1120140"/>
                <a:ext cx="1508760" cy="259080"/>
              </a:xfrm>
              <a:prstGeom prst="rect">
                <a:avLst/>
              </a:prstGeom>
              <a:noFill/>
              <a:ln w="9525" cmpd="sng">
                <a:noFill/>
              </a:ln>
              <a:effectLst>
                <a:outerShdw blurRad="107950" dist="12700" dir="5400000" algn="ctr">
                  <a:srgbClr val="000000"/>
                </a:outerShdw>
              </a:effectLst>
              <a:sp3d contourW="44450" prstMaterial="matte">
                <a:bevelT w="63500" h="63500" prst="artDeco"/>
                <a:contourClr>
                  <a:srgbClr val="FFFFFF"/>
                </a:contourClr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tr-TR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KIDEM</a:t>
                </a:r>
                <a:r>
                  <a:rPr lang="tr-TR" sz="10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 SÜRESİ/YIL</a:t>
                </a:r>
                <a:endParaRPr lang="tr-TR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grpSp>
        <xdr:nvGrpSpPr>
          <xdr:cNvPr id="40" name="Grup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GrpSpPr/>
        </xdr:nvGrpSpPr>
        <xdr:grpSpPr>
          <a:xfrm>
            <a:off x="2476500" y="1889760"/>
            <a:ext cx="4960620" cy="1234440"/>
            <a:chOff x="2476500" y="1889760"/>
            <a:chExt cx="4960620" cy="1234440"/>
          </a:xfrm>
        </xdr:grpSpPr>
        <xdr:sp macro="" textlink="'PİVOT-1'!AN3">
          <xdr:nvSpPr>
            <xdr:cNvPr id="25" name="Yuvarlatılmış Dikdörtgen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2476500" y="1889760"/>
              <a:ext cx="4960620" cy="1234440"/>
            </a:xfrm>
            <a:prstGeom prst="roundRect">
              <a:avLst>
                <a:gd name="adj" fmla="val 7500"/>
              </a:avLst>
            </a:prstGeom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107950" dist="12700" dir="5400000" algn="ctr">
                <a:srgbClr val="000000"/>
              </a:outerShdw>
            </a:effectLst>
            <a:sp3d contourW="44450" prstMaterial="matte">
              <a:bevelT w="63500" h="63500" prst="artDeco"/>
              <a:contourClr>
                <a:srgbClr val="FFFFFF"/>
              </a:contourClr>
            </a:sp3d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fld id="{D0BADC36-F358-472A-B67C-BEC23E18FBB6}" type="TxLink">
                <a:rPr lang="en-US" sz="900" b="1" i="0" u="none" strike="noStrike">
                  <a:solidFill>
                    <a:srgbClr val="000000"/>
                  </a:solidFill>
                  <a:latin typeface="Arial" panose="020B0604020202020204" pitchFamily="34" charset="0"/>
                  <a:ea typeface="Calibri"/>
                  <a:cs typeface="Arial" panose="020B0604020202020204" pitchFamily="34" charset="0"/>
                </a:rPr>
                <a:pPr algn="ctr"/>
                <a:t>Çok çalışkan, disiplinli birisi. Prosedürlerin uygulanması konusunda duruşu çok net. Ancak uzun süredir aynı görevde olması nedeniyle iş körlüğü başlamış.</a:t>
              </a:fld>
              <a:endParaRPr lang="en-US" sz="900" b="1" i="0" u="none" strike="noStrike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9" name="Metin kutusu 38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 txBox="1"/>
          </xdr:nvSpPr>
          <xdr:spPr>
            <a:xfrm>
              <a:off x="2529840" y="2011680"/>
              <a:ext cx="2011680" cy="190500"/>
            </a:xfrm>
            <a:prstGeom prst="rect">
              <a:avLst/>
            </a:prstGeom>
            <a:noFill/>
            <a:ln w="9525" cmpd="sng">
              <a:noFill/>
            </a:ln>
            <a:effectLst>
              <a:outerShdw blurRad="107950" dist="12700" dir="5400000" algn="ctr">
                <a:srgbClr val="000000"/>
              </a:outerShdw>
            </a:effectLst>
            <a:sp3d contourW="44450" prstMaterial="matte">
              <a:bevelT w="63500" h="63500" prst="artDeco"/>
              <a:contourClr>
                <a:srgbClr val="FFFFFF"/>
              </a:contourClr>
            </a:sp3d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r>
                <a:rPr lang="tr-TR" sz="1000" b="1" u="sng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DEĞERLENDİREN YÖNETİCİ:</a:t>
              </a:r>
            </a:p>
          </xdr:txBody>
        </xdr:sp>
      </xdr:grpSp>
    </xdr:grpSp>
    <xdr:clientData/>
  </xdr:twoCellAnchor>
  <xdr:twoCellAnchor>
    <xdr:from>
      <xdr:col>4</xdr:col>
      <xdr:colOff>30480</xdr:colOff>
      <xdr:row>13</xdr:row>
      <xdr:rowOff>220980</xdr:rowOff>
    </xdr:from>
    <xdr:to>
      <xdr:col>8</xdr:col>
      <xdr:colOff>457200</xdr:colOff>
      <xdr:row>21</xdr:row>
      <xdr:rowOff>213360</xdr:rowOff>
    </xdr:to>
    <xdr:sp macro="" textlink="">
      <xdr:nvSpPr>
        <xdr:cNvPr id="42" name="Yuvarlatılmış Dikdört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76500" y="3208020"/>
          <a:ext cx="2308860" cy="1943100"/>
        </a:xfrm>
        <a:prstGeom prst="roundRect">
          <a:avLst>
            <a:gd name="adj" fmla="val 3269"/>
          </a:avLst>
        </a:prstGeom>
        <a:solidFill>
          <a:schemeClr val="accent6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600" b="1" i="0" u="none" strike="noStrike">
            <a:solidFill>
              <a:srgbClr val="000000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533400</xdr:colOff>
      <xdr:row>13</xdr:row>
      <xdr:rowOff>213360</xdr:rowOff>
    </xdr:from>
    <xdr:to>
      <xdr:col>14</xdr:col>
      <xdr:colOff>0</xdr:colOff>
      <xdr:row>18</xdr:row>
      <xdr:rowOff>76200</xdr:rowOff>
    </xdr:to>
    <xdr:sp macro="" textlink="">
      <xdr:nvSpPr>
        <xdr:cNvPr id="43" name="Yuvarlatılmış Dikdörtgen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861560" y="3200400"/>
          <a:ext cx="2583180" cy="1082040"/>
        </a:xfrm>
        <a:prstGeom prst="roundRect">
          <a:avLst>
            <a:gd name="adj" fmla="val 7500"/>
          </a:avLst>
        </a:prstGeom>
        <a:solidFill>
          <a:schemeClr val="accent6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600" b="1" i="0" u="none" strike="noStrike">
            <a:solidFill>
              <a:srgbClr val="000000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0</xdr:colOff>
      <xdr:row>18</xdr:row>
      <xdr:rowOff>167640</xdr:rowOff>
    </xdr:from>
    <xdr:to>
      <xdr:col>13</xdr:col>
      <xdr:colOff>601980</xdr:colOff>
      <xdr:row>22</xdr:row>
      <xdr:rowOff>0</xdr:rowOff>
    </xdr:to>
    <xdr:sp macro="" textlink="">
      <xdr:nvSpPr>
        <xdr:cNvPr id="44" name="Yuvarlatılmış Dikdört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156960" y="4373880"/>
          <a:ext cx="1280160" cy="807720"/>
        </a:xfrm>
        <a:prstGeom prst="roundRect">
          <a:avLst>
            <a:gd name="adj" fmla="val 7500"/>
          </a:avLst>
        </a:prstGeom>
        <a:solidFill>
          <a:schemeClr val="accent6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600" b="1" i="0" u="none" strike="noStrike">
            <a:solidFill>
              <a:srgbClr val="000000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541020</xdr:colOff>
      <xdr:row>18</xdr:row>
      <xdr:rowOff>167640</xdr:rowOff>
    </xdr:from>
    <xdr:to>
      <xdr:col>10</xdr:col>
      <xdr:colOff>518160</xdr:colOff>
      <xdr:row>21</xdr:row>
      <xdr:rowOff>228600</xdr:rowOff>
    </xdr:to>
    <xdr:sp macro="" textlink="">
      <xdr:nvSpPr>
        <xdr:cNvPr id="45" name="Yuvarlatılmış Dikdört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4869180" y="4373880"/>
          <a:ext cx="1196340" cy="792480"/>
        </a:xfrm>
        <a:prstGeom prst="roundRect">
          <a:avLst>
            <a:gd name="adj" fmla="val 7500"/>
          </a:avLst>
        </a:prstGeom>
        <a:solidFill>
          <a:schemeClr val="accent6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600" b="1" i="0" u="none" strike="noStrike">
            <a:solidFill>
              <a:srgbClr val="000000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68580</xdr:colOff>
      <xdr:row>14</xdr:row>
      <xdr:rowOff>22860</xdr:rowOff>
    </xdr:from>
    <xdr:to>
      <xdr:col>8</xdr:col>
      <xdr:colOff>396240</xdr:colOff>
      <xdr:row>21</xdr:row>
      <xdr:rowOff>160020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7" name="GÖREV 2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ÖREV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15447" y="3274060"/>
              <a:ext cx="2207260" cy="18558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 fLocksWithSheet="0"/>
  </xdr:twoCellAnchor>
  <xdr:twoCellAnchor editAs="oneCell">
    <xdr:from>
      <xdr:col>8</xdr:col>
      <xdr:colOff>563880</xdr:colOff>
      <xdr:row>13</xdr:row>
      <xdr:rowOff>236220</xdr:rowOff>
    </xdr:from>
    <xdr:to>
      <xdr:col>13</xdr:col>
      <xdr:colOff>586740</xdr:colOff>
      <xdr:row>18</xdr:row>
      <xdr:rowOff>45720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9" name="MAĞAZA 2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ĞAZ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90347" y="3241887"/>
              <a:ext cx="2528993" cy="10371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 fLocksWithSheet="0"/>
  </xdr:twoCellAnchor>
  <xdr:twoCellAnchor editAs="oneCell">
    <xdr:from>
      <xdr:col>11</xdr:col>
      <xdr:colOff>15240</xdr:colOff>
      <xdr:row>18</xdr:row>
      <xdr:rowOff>198120</xdr:rowOff>
    </xdr:from>
    <xdr:to>
      <xdr:col>13</xdr:col>
      <xdr:colOff>586740</xdr:colOff>
      <xdr:row>21</xdr:row>
      <xdr:rowOff>198120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0" name="YAŞ&#10;GRUBU 2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AŞ&#10;GRUBU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70507" y="4431453"/>
              <a:ext cx="1248833" cy="736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 fLocksWithSheet="0"/>
  </xdr:twoCellAnchor>
  <xdr:twoCellAnchor editAs="oneCell">
    <xdr:from>
      <xdr:col>8</xdr:col>
      <xdr:colOff>579120</xdr:colOff>
      <xdr:row>18</xdr:row>
      <xdr:rowOff>190500</xdr:rowOff>
    </xdr:from>
    <xdr:to>
      <xdr:col>10</xdr:col>
      <xdr:colOff>472440</xdr:colOff>
      <xdr:row>21</xdr:row>
      <xdr:rowOff>167640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CİNSİYET 2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İNSİYE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05587" y="4423833"/>
              <a:ext cx="1112520" cy="713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 fLocksWithSheet="0"/>
  </xdr:twoCellAnchor>
  <xdr:twoCellAnchor>
    <xdr:from>
      <xdr:col>8</xdr:col>
      <xdr:colOff>190500</xdr:colOff>
      <xdr:row>8</xdr:row>
      <xdr:rowOff>236220</xdr:rowOff>
    </xdr:from>
    <xdr:to>
      <xdr:col>13</xdr:col>
      <xdr:colOff>518160</xdr:colOff>
      <xdr:row>9</xdr:row>
      <xdr:rowOff>213360</xdr:rowOff>
    </xdr:to>
    <xdr:sp macro="" textlink="'PİVOT-1'!AN4">
      <xdr:nvSpPr>
        <xdr:cNvPr id="53" name="Metin kutusu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518660" y="2004060"/>
          <a:ext cx="283464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C72EE27C-57BC-4440-86B8-87E336AAA1BA}" type="TxLink">
            <a:rPr lang="en-US" sz="1000" b="1" i="0" u="none" strike="noStrike">
              <a:solidFill>
                <a:schemeClr val="tx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MUSTAFA BEY</a:t>
          </a:fld>
          <a:endParaRPr lang="tr-TR" sz="1600" b="1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245534</xdr:colOff>
      <xdr:row>463</xdr:row>
      <xdr:rowOff>27940</xdr:rowOff>
    </xdr:from>
    <xdr:to>
      <xdr:col>0</xdr:col>
      <xdr:colOff>1609514</xdr:colOff>
      <xdr:row>2661</xdr:row>
      <xdr:rowOff>74507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İSİM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İSİM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5534" y="82459407"/>
              <a:ext cx="1363980" cy="514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249766</xdr:colOff>
      <xdr:row>463</xdr:row>
      <xdr:rowOff>42333</xdr:rowOff>
    </xdr:from>
    <xdr:to>
      <xdr:col>8</xdr:col>
      <xdr:colOff>210819</xdr:colOff>
      <xdr:row>1526</xdr:row>
      <xdr:rowOff>54187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AĞAZA 1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ĞAZ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099" y="82473800"/>
              <a:ext cx="1417320" cy="2103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304800</xdr:colOff>
      <xdr:row>463</xdr:row>
      <xdr:rowOff>32173</xdr:rowOff>
    </xdr:from>
    <xdr:to>
      <xdr:col>5</xdr:col>
      <xdr:colOff>319193</xdr:colOff>
      <xdr:row>2025</xdr:row>
      <xdr:rowOff>22860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GÖREV 1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ÖREV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0667" y="82463640"/>
              <a:ext cx="1394460" cy="2979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327661</xdr:colOff>
      <xdr:row>473</xdr:row>
      <xdr:rowOff>96521</xdr:rowOff>
    </xdr:from>
    <xdr:to>
      <xdr:col>10</xdr:col>
      <xdr:colOff>355601</xdr:colOff>
      <xdr:row>796</xdr:row>
      <xdr:rowOff>38947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İNSİYET 1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İNSİYE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97261" y="83628654"/>
              <a:ext cx="1577340" cy="518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280246</xdr:colOff>
      <xdr:row>463</xdr:row>
      <xdr:rowOff>60960</xdr:rowOff>
    </xdr:from>
    <xdr:to>
      <xdr:col>10</xdr:col>
      <xdr:colOff>308186</xdr:colOff>
      <xdr:row>759</xdr:row>
      <xdr:rowOff>56727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YAŞ&#10;GRUBU 1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AŞ&#10;GRUBU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49846" y="82492427"/>
              <a:ext cx="1577340" cy="495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şekil bir dilimleyiciyi gösterir. Dilimleyiciler Excel 2010 ve sonraki sürümlerde desteklenir.
Şekil daha önceki bir Excel sürümünde değiştirildiyse veya çalışma kitabı Excel 2003 veya önceki sürümünde kaydedildiyse, dilimleyici kullanılamaz.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zar" refreshedDate="46197.582453240742" createdVersion="6" refreshedVersion="8" minRefreshableVersion="3" recordCount="34" xr:uid="{00000000-000A-0000-FFFF-FFFF0E000000}">
  <cacheSource type="worksheet">
    <worksheetSource name="Tablo1"/>
  </cacheSource>
  <cacheFields count="32">
    <cacheField name="MAĞAZA" numFmtId="0">
      <sharedItems containsBlank="1" count="16">
        <s v="ADANA"/>
        <s v="ALANYA"/>
        <s v="ANTALYA"/>
        <s v="KARAMAN"/>
        <s v="MERSİN"/>
        <m u="1"/>
        <s v="Bosna" u="1"/>
        <s v="Ereğli" u="1"/>
        <s v="Kampüs" u="1"/>
        <s v="Meram" u="1"/>
        <s v="Merkez Ayakkabı Çanta" u="1"/>
        <s v="Merkez Giyim" u="1"/>
        <s v="Merkez Sportive" u="1"/>
        <s v="Novada" u="1"/>
        <s v="Plus" u="1"/>
        <s v="Real" u="1"/>
      </sharedItems>
    </cacheField>
    <cacheField name="İSİM" numFmtId="0">
      <sharedItems containsBlank="1" count="241">
        <s v="AHMET"/>
        <s v="MEHMET"/>
        <s v="ÖZGE"/>
        <s v="ALİ"/>
        <s v="AYŞE"/>
        <s v="MEHMET ALİ"/>
        <s v="ÖZLEM"/>
        <s v="FATMA"/>
        <s v="KAZIM"/>
        <s v="BURCU"/>
        <s v="BEKİR"/>
        <s v="HASAN"/>
        <s v="HÜSEYİN"/>
        <s v="ÖZGÜR"/>
        <s v="KENAN"/>
        <s v="YUSUF"/>
        <s v="ABDULLAH"/>
        <s v="ESMA"/>
        <s v="BEYZA"/>
        <s v="NİHAN"/>
        <s v="NAZAN"/>
        <s v="NURGÜL"/>
        <s v="OKTAY"/>
        <s v="MURAT"/>
        <s v="İSMET"/>
        <s v="SADIK"/>
        <s v="NURULLAH"/>
        <s v="EBRU"/>
        <s v="ELİF"/>
        <s v="SUDE"/>
        <s v="BARIŞ"/>
        <s v="MUSTAFA"/>
        <s v="AYŞEGÜL"/>
        <s v="TUĞBA"/>
        <s v="ERKAN" u="1"/>
        <m u="1"/>
        <s v="Abdullah Özkurt" u="1"/>
        <s v="Asım Karaman" u="1"/>
        <s v="Aslı Akduman" u="1"/>
        <s v="Aymina Adam" u="1"/>
        <s v="Ayşe Keser Türkoğlu" u="1"/>
        <s v="Ayşe Nur Yıldırım" u="1"/>
        <s v="Elif Akbaş" u="1"/>
        <s v="Elif Dilan Deveci" u="1"/>
        <s v="Hacer Kazık" u="1"/>
        <s v="Hacı Mustafa Kaya" u="1"/>
        <s v="Hafize Pehlivan" u="1"/>
        <s v="Hatice Korkmaz" u="1"/>
        <s v="Hülya Balcıoğlu" u="1"/>
        <s v="Kübra Karaçayır" u="1"/>
        <s v="Melisa Yurduseven" u="1"/>
        <s v="Meral Karakuş" u="1"/>
        <s v="Osman Gün" u="1"/>
        <s v="Rabia Gökçe Taş" u="1"/>
        <s v="Sueda Kurt" u="1"/>
        <s v="Şeyma Harmankaya" u="1"/>
        <s v="Vesile Durgut" u="1"/>
        <s v="Yakup Bedir" u="1"/>
        <s v="Ali Yıldırım" u="1"/>
        <s v="Çiğdem Kurtoğlu" u="1"/>
        <s v="Elif Bütüner" u="1"/>
        <s v="Enes Mert Güngör" u="1"/>
        <s v="Filiz Göktaş" u="1"/>
        <s v="Gamze Doğanay Çengel" u="1"/>
        <s v="Gizem Avşaroğlu" u="1"/>
        <s v="Gizem Nur Carcı" u="1"/>
        <s v="Gülcan Gül" u="1"/>
        <s v="Habibe Turan Uz" u="1"/>
        <s v="Hülya Öksüz" u="1"/>
        <s v="Kübra Evser" u="1"/>
        <s v="Merve Demirel" u="1"/>
        <s v="Mine Gül Güçlü" u="1"/>
        <s v="Özgür Özkan Koçak" u="1"/>
        <s v="Şadi Eren Davarcıoğlu" u="1"/>
        <s v="Ülkü Bakıcı" u="1"/>
        <s v="Volkan Hızıroğlu" u="1"/>
        <s v="Zehra Pelin Can" u="1"/>
        <s v="Esmanur Koca" u="1"/>
        <s v="Eymen Aguş" u="1"/>
        <s v="Hakan Can Çakıcı" u="1"/>
        <s v="Havva Odacı" u="1"/>
        <s v="Melike Nur Çetin" u="1"/>
        <s v="Nazlıcan Dal" u="1"/>
        <s v="Abdullatif Sönmeztekin" u="1"/>
        <s v="Adile Savran" u="1"/>
        <s v="Alper Tozoğlu" u="1"/>
        <s v="Ayşe Nur Yaman" u="1"/>
        <s v="Dilara Hanım Özboyacı" u="1"/>
        <s v="Emre Eryiğit" u="1"/>
        <s v="Erva Arzu Akıncı" u="1"/>
        <s v="Esila Şerife Aydın" u="1"/>
        <s v="Esmanur Kartal" u="1"/>
        <s v="Fatma Nur Çölmekci" u="1"/>
        <s v="Hacer Özçelik" u="1"/>
        <s v="Hasibe Gölcük" u="1"/>
        <s v="Hicran Can" u="1"/>
        <s v="İlknur Erol" u="1"/>
        <s v="İrem Gözel" u="1"/>
        <s v="Melisa Eski" u="1"/>
        <s v="Merve Bediz" u="1"/>
        <s v="Merve Tekin" u="1"/>
        <s v="Sefa Nur Bardakcı" u="1"/>
        <s v="Şaheser Ebrar Özavcı" u="1"/>
        <s v="Tahir Güçlü" u="1"/>
        <s v="Tuba Bakıoğlu" u="1"/>
        <s v="Zeynep Ak" u="1"/>
        <s v="Zeynep Mercan" u="1"/>
        <s v="Zübeyde Demir" u="1"/>
        <s v="Abdulmenaf Siyah" u="1"/>
        <s v="Ali Başoğul" u="1"/>
        <s v="Asiye Türkhan" u="1"/>
        <s v="Didem Koca" u="1"/>
        <s v="Ebru Ünal" u="1"/>
        <s v="Elif Kaymaz" u="1"/>
        <s v="Emre Yakar" u="1"/>
        <s v="Esmahan Irmak" u="1"/>
        <s v="Fatma Bay" u="1"/>
        <s v="Furkan Aksakal" u="1"/>
        <s v="Halil Soydam" u="1"/>
        <s v="Hamza Ali Kurt" u="1"/>
        <s v="Hamza Balıkcı" u="1"/>
        <s v="Hatice Özer" u="1"/>
        <s v="İsmail Erkmen" u="1"/>
        <s v="Kerem Ali Karabacak" u="1"/>
        <s v="Kübra Gümüş" u="1"/>
        <s v="Melike İnceli" u="1"/>
        <s v="Mustafa Cerit" u="1"/>
        <s v="Recep Kayabaşı" u="1"/>
        <s v="Rifat Erdem" u="1"/>
        <s v="Selime Görgülü" u="1"/>
        <s v="Şahin Doğu" u="1"/>
        <s v="Şerife Nur Dikgöz" u="1"/>
        <s v="Şerife Yaman" u="1"/>
        <s v="Ümit Koca" u="1"/>
        <s v="Yavuz Işık" u="1"/>
        <s v="Abdullah Ergun" u="1"/>
        <s v="Alaaddin Büyükyaman" u="1"/>
        <s v="Aybüke Ece Demir" u="1"/>
        <s v="Ayşe Nur Koca" u="1"/>
        <s v="Ayten Yeşilbağ" u="1"/>
        <s v="Ceren Akkulak" u="1"/>
        <s v="Ece Ceyda Dur" u="1"/>
        <s v="Esma Kaya" u="1"/>
        <s v="Havva Nur Yurtseven" u="1"/>
        <s v="Havvanur Uslu" u="1"/>
        <s v="Huri Öncül" u="1"/>
        <s v="Hüseyin Rahmi Yiğit" u="1"/>
        <s v="İrem Uğurlu" u="1"/>
        <s v="İsa Demirkaya" u="1"/>
        <s v="Kübra Bıyık" u="1"/>
        <s v="Leyla Yılmaz" u="1"/>
        <s v="Murat Kaya" u="1"/>
        <s v="Mustafa Yaman" u="1"/>
        <s v="Seher Battal" u="1"/>
        <s v="Şerife Dilara Mıdık" u="1"/>
        <s v="Şeyma Korkusuz" u="1"/>
        <s v="Şeyma Köse" u="1"/>
        <s v="Yasemin Açıkgöz" u="1"/>
        <s v="Dilay Demir" u="1"/>
        <s v="Fahri Özdemir" u="1"/>
        <s v="Hüseyin Yılmaz" u="1"/>
        <s v="Mehmet Sert" u="1"/>
        <s v="Nuriye Özlem Saydere" u="1"/>
        <s v="Ömer Bol" u="1"/>
        <s v="Ramazan Demirel" u="1"/>
        <s v="Rümeysa Avcı" u="1"/>
        <s v="Şahin Çetinkaya" u="1"/>
        <s v="Arzu Albayrak" u="1"/>
        <s v="Esra Takkacıgil" u="1"/>
        <s v="İdris Kuzey" u="1"/>
        <s v="Mehmet Kalkan" u="1"/>
        <s v="Sıddıka Sena Türcan" u="1"/>
        <s v="Ayşe Feyza Özbek" u="1"/>
        <s v="Bayram Aydoğmuş" u="1"/>
        <s v="Ceylan Şahin" u="1"/>
        <s v="Dicle Ötker" u="1"/>
        <s v="Fatma Nur Başoda" u="1"/>
        <s v="Fatoş Er" u="1"/>
        <s v="Halime Hilal Pehlivan" u="1"/>
        <s v="Havva Sude Koç" u="1"/>
        <s v="Hilal Süle" u="1"/>
        <s v="Hülya Yalçın" u="1"/>
        <s v="Kübra Hatun Özcan" u="1"/>
        <s v="Mehmet Subutay Aras" u="1"/>
        <s v="Nevsiye Bağcı" u="1"/>
        <s v="Nezahat Köse" u="1"/>
        <s v="Rukiye Uygur" u="1"/>
        <s v="Semanur Aktaş" u="1"/>
        <s v="Sıla Şen" u="1"/>
        <s v="Songül Vural" u="1"/>
        <s v="Sümbül Ünal" u="1"/>
        <s v="Şeyma Şen" u="1"/>
        <s v="Şükran Okutan" u="1"/>
        <s v="Yağmur Çağlıdereli" u="1"/>
        <s v="Zeynep Nur Saraç" u="1"/>
        <s v="Almila Selinay Ünver" u="1"/>
        <s v="Ayşe Kurt" u="1"/>
        <s v="Ayşe Nur Arslan" u="1"/>
        <s v="Ayşe Zorlu" u="1"/>
        <s v="Ayyüce Karasakız" u="1"/>
        <s v="Derya Dinçer" u="1"/>
        <s v="Dilara Özkan" u="1"/>
        <s v="Eda Sarıyurt" u="1"/>
        <s v="Elif Tobcu" u="1"/>
        <s v="Esma Yildız" u="1"/>
        <s v="Fadime Altay" u="1"/>
        <s v="Fadime Sezgin" u="1"/>
        <s v="Fatma Efe" u="1"/>
        <s v="Funda Koyuncu" u="1"/>
        <s v="Güler Çelikdemir" u="1"/>
        <s v="Hasan Dağ" u="1"/>
        <s v="Hasan Gök" u="1"/>
        <s v="Hatice Kalem" u="1"/>
        <s v="Hüseyin Baki Baygın" u="1"/>
        <s v="Kübra Özdemir" u="1"/>
        <s v="Mehmet Kutlu" u="1"/>
        <s v="Merve Mutlu" u="1"/>
        <s v="Mesut Taşan" u="1"/>
        <s v="Mevlüt Yasin Yazıcı" u="1"/>
        <s v="Mustafa Özdemir" u="1"/>
        <s v="Müşerref Betül Okutan" u="1"/>
        <s v="Önder Avcı" u="1"/>
        <s v="Özge Büyükkökten" u="1"/>
        <s v="Öznur Hazar" u="1"/>
        <s v="Sevcan Sarı" u="1"/>
        <s v="Sevim Arslan" u="1"/>
        <s v="Sibel Memiş" u="1"/>
        <s v="Sinem Mercan" u="1"/>
        <s v="Şeyma Güzel" u="1"/>
        <s v="Tuğçe Naz Özkan" u="1"/>
        <s v="Ümmü Ferhan Akdağ" u="1"/>
        <s v="Yeternaz İbili" u="1"/>
        <s v="Zeynep Ünlübayrak" u="1"/>
        <s v="Bilge Anlı" u="1"/>
        <s v="BÜŞRA KINACI" u="1"/>
        <s v="Buse Alçay" u="1"/>
        <s v="Beyza Üçler" u="1"/>
        <s v="Can Ahmet Örken" u="1"/>
        <s v="Betül Aracı" u="1"/>
        <s v="Berfin Yıldırım" u="1"/>
        <s v="Buse Ceyhan" u="1"/>
      </sharedItems>
    </cacheField>
    <cacheField name="GÖREV" numFmtId="0">
      <sharedItems containsBlank="1" count="20">
        <s v="MAĞAZA MÜDÜRÜ"/>
        <s v="MÜDÜR YARDIMCISI"/>
        <s v="KASİYER"/>
        <s v="SATIŞ PERSONELİ"/>
        <m u="1"/>
        <s v="Mağaza Depo" u="1"/>
        <s v="Kasiyer" u="1"/>
        <s v="Satış Danışmanı" u="1"/>
        <s v="Mağaza Mutfak" u="1"/>
        <s v="Uzman Satış Dan." u="1"/>
        <s v="Mağaza Şefi" u="1"/>
        <s v="V.M" u="1"/>
        <s v="Part Personel" u="1"/>
        <s v="Mağaza Temizlik" u="1"/>
        <s v="Uzman Kasiyer" u="1"/>
        <s v="Mağ. Teknik Servis" u="1"/>
        <s v="KOORD.YARD." u="1"/>
        <s v="E-TİCARET ONAY." u="1"/>
        <s v="Depo Yöneticisi" u="1"/>
        <s v="Mağaza Müdür Yard." u="1"/>
      </sharedItems>
    </cacheField>
    <cacheField name="DOĞUM_x000a_TARİHİ" numFmtId="0">
      <sharedItems containsNonDate="0" containsDate="1" containsString="0" containsBlank="1" minDate="1987-02-10T00:00:00" maxDate="2006-01-19T00:00:00"/>
    </cacheField>
    <cacheField name="İŞE GİRİŞ_x000a_TARİHİ" numFmtId="0">
      <sharedItems containsNonDate="0" containsDate="1" containsString="0" containsBlank="1" minDate="2013-06-18T00:00:00" maxDate="2025-11-15T00:00:00"/>
    </cacheField>
    <cacheField name="YAŞ" numFmtId="3">
      <sharedItems containsMixedTypes="1" containsNumber="1" minValue="18.097193702943191" maxValue="56.856947296372347" count="207">
        <n v="39"/>
        <n v="28"/>
        <n v="23"/>
        <n v="25"/>
        <n v="20"/>
        <n v="32"/>
        <n v="30"/>
        <s v=""/>
        <n v="54.680355920602324" u="1"/>
        <n v="24.334017796030118" u="1"/>
        <n v="28.082135523613964" u="1"/>
        <n v="19.956194387405887" u="1"/>
        <n v="32.876112251882276" u="1"/>
        <n v="27.674195756331279" u="1"/>
        <n v="23.288158795345655" u="1"/>
        <n v="20.93634496919918" u="1"/>
        <n v="49.987679671457904" u="1"/>
        <n v="19.906913073237508" u="1"/>
        <n v="18.754277891854894" u="1"/>
        <n v="18.631074606433948" u="1"/>
        <n v="44.334017796030118" u="1"/>
        <n v="19.772758384668034" u="1"/>
        <n v="19.534565366187543" u="1"/>
        <n v="20.914442162902123" u="1"/>
        <n v="25.776865160848732" u="1"/>
        <n v="23.841204654346338" u="1"/>
        <n v="20.323066392881589" u="1"/>
        <n v="21.371663244353183" u="1"/>
        <n v="18.527036276522928" u="1"/>
        <n v="27.173169062286107" u="1"/>
        <n v="45.86721423682409" u="1"/>
        <n v="36.752908966461327" u="1"/>
        <n v="33.35797399041752" u="1"/>
        <n v="19.383983572895279" u="1"/>
        <n v="43.466119096509239" u="1"/>
        <n v="27.258042436687202" u="1"/>
        <n v="24.752908966461327" u="1"/>
        <n v="24.725530458590008" u="1"/>
        <n v="23.082819986310746" u="1"/>
        <n v="30.644763860369611" u="1"/>
        <n v="28.845995893223819" u="1"/>
        <n v="23.452429842573579" u="1"/>
        <n v="24.632443531827516" u="1"/>
        <n v="30.809034907597535" u="1"/>
        <n v="38.762491444216288" u="1"/>
        <n v="20.531143052703626" u="1"/>
        <n v="31.93429158110883" u="1"/>
        <n v="19.474332648870636" u="1"/>
        <n v="25.804243668720055" u="1"/>
        <n v="19.197809719370294" u="1"/>
        <n v="21.639972621492127" u="1"/>
        <n v="30.22861054072553" u="1"/>
        <n v="29.642710472279262" u="1"/>
        <n v="20.555783709787818" u="1"/>
        <n v="20.763860369609855" u="1"/>
        <n v="51.939767282683093" u="1"/>
        <n v="56.856947296372347" u="1"/>
        <n v="38.272416153319647" u="1"/>
        <n v="24.914442162902123" u="1"/>
        <n v="22.631074606433948" u="1"/>
        <n v="20.733744010951405" u="1"/>
        <n v="21.968514715947983" u="1"/>
        <n v="21.31416837782341" u="1"/>
        <n v="20.566735112936346" u="1"/>
        <n v="20.11772758384668" u="1"/>
        <n v="20.229979466119097" u="1"/>
        <n v="46.042436687200549" u="1"/>
        <n v="46.518822724161531" u="1"/>
        <n v="20.632443531827516" u="1"/>
        <n v="22.480492813141684" u="1"/>
        <n v="22.395619438740589" u="1"/>
        <n v="24.28747433264887" u="1"/>
        <n v="22.967830253251197" u="1"/>
        <n v="18.305270362765228" u="1"/>
        <n v="20.711841204654345" u="1"/>
        <n v="24.364134154688571" u="1"/>
        <n v="29.27583846680356" u="1"/>
        <n v="24.131416837782339" u="1"/>
        <n v="22.72416153319644" u="1"/>
        <n v="33.021218343600275" u="1"/>
        <n v="39.134839151266256" u="1"/>
        <n v="40.62696783025325" u="1"/>
        <n v="25.919233401779604" u="1"/>
        <n v="26.338124572210816" u="1"/>
        <n v="47.756331279945243" u="1"/>
        <n v="49.182751540041068" u="1"/>
        <n v="22.726899383983572" u="1"/>
        <n v="45.023956194387409" u="1"/>
        <n v="22.275154004106778" u="1"/>
        <n v="30.718685831622178" u="1"/>
        <n v="38.647501711156742" u="1"/>
        <n v="29.308692676249144" u="1"/>
        <n v="38.803559206023273" u="1"/>
        <n v="40.227241615331963" u="1"/>
        <n v="21.932922655715263" u="1"/>
        <n v="24.813141683778234" u="1"/>
        <n v="26.496919917864478" u="1"/>
        <n v="22.329911019849419" u="1"/>
        <n v="32.684462696783022" u="1"/>
        <n v="38.617385352498289" u="1"/>
        <n v="35.780971937029435" u="1"/>
        <n v="30.778918548939082" u="1"/>
        <n v="42.19301848049281" u="1"/>
        <n v="20.755646817248461" u="1"/>
        <n v="28.410677618069816" u="1"/>
        <n v="41.823408624229977" u="1"/>
        <n v="24.320328542094455" u="1"/>
        <n v="41.437371663244356" u="1"/>
        <n v="49.420944558521562" u="1"/>
        <n v="23.885010266940451" u="1"/>
        <n v="19.279945242984258" u="1"/>
        <n v="34.450376454483234" u="1"/>
        <n v="24.90075290896646" u="1"/>
        <n v="21.467488021902806" u="1"/>
        <n v="21.815195071868583" u="1"/>
        <n v="24.45722108145106" u="1"/>
        <n v="26.798083504449007" u="1"/>
        <n v="27.260780287474333" u="1"/>
        <n v="21.295003422313485" u="1"/>
        <n v="22.146475017111566" u="1"/>
        <n v="19.994524298425734" u="1"/>
        <n v="47.611225188227245" u="1"/>
        <n v="22.694045174537987" u="1"/>
        <n v="19.728952772073921" u="1"/>
        <n v="23.307323750855577" u="1"/>
        <n v="20.240930869267626" u="1"/>
        <n v="41.785078713210133" u="1"/>
        <n v="22.743326488706366" u="1"/>
        <n v="21.423682409308693" u="1"/>
        <n v="31.767282683093772" u="1"/>
        <n v="24.388774811772759" u="1"/>
        <n v="32.27378507871321" u="1"/>
        <n v="20.39151266255989" u="1"/>
        <n v="26.611909650924023" u="1"/>
        <n v="20.060232717316907" u="1"/>
        <n v="34.913073237508556" u="1"/>
        <n v="25.727583846680357" u="1"/>
        <n v="25.295003422313485" u="1"/>
        <n v="19.148528405201915" u="1"/>
        <n v="27.846680355920601" u="1"/>
        <n v="20.722792607802873" u="1"/>
        <n v="21.434633812457221" u="1"/>
        <n v="43.38672142368241" u="1"/>
        <n v="25.568788501026695" u="1"/>
        <n v="25.768651608487339" u="1"/>
        <n v="18.097193702943191" u="1"/>
        <n v="29.716632443531829" u="1"/>
        <n v="22.82546201232033" u="1"/>
        <n v="19.937029431895962" u="1"/>
        <n v="30.803559206023273" u="1"/>
        <n v="43.583846680355919" u="1"/>
        <n v="19.874058863791923" u="1"/>
        <n v="30.286105407255306" u="1"/>
        <n v="33.604380561259411" u="1"/>
        <n v="42.0807665982204" u="1"/>
        <n v="32.826830937713893" u="1"/>
        <n v="23.633127994524298" u="1"/>
        <n v="24.703627652292951" u="1"/>
        <n v="24.210814510609172" u="1"/>
        <n v="26.598220396988363" u="1"/>
        <n v="20.470910335386723" u="1"/>
        <n v="21.938398357289529" u="1"/>
        <n v="23.589322381930184" u="1"/>
        <n v="52.101300479123886" u="1"/>
        <n v="20.709103353867214" u="1"/>
        <n v="19.485284052019164" u="1"/>
        <n v="27.783709787816566" u="1"/>
        <n v="26.105407255304584" u="1"/>
        <n v="22.647501711156742" u="1"/>
        <n v="19.600273785078713" u="1"/>
        <n v="34.1409993155373" u="1"/>
        <n v="19.901437371663246" u="1"/>
        <n v="25.850787132101299" u="1"/>
        <n v="23.441478439425051" u="1"/>
        <n v="40.90075290896646" u="1"/>
        <n v="20.3750855578371" u="1"/>
        <n v="32.301163586584529" u="1"/>
        <n v="39.824777549623548" u="1"/>
        <n v="21.582477754962355" u="1"/>
        <n v="30.308008213552363" u="1"/>
        <n v="22.940451745379878" u="1"/>
        <n v="26.551676933607119" u="1"/>
        <n v="47.734428473648187" u="1"/>
        <n v="24.930869267624914" u="1"/>
        <n v="44.640657084188909" u="1"/>
        <n v="30.496919917864478" u="1"/>
        <n v="40.27378507871321" u="1"/>
        <n v="19.633127994524298" u="1"/>
        <n v="32.632443531827512" u="1"/>
        <n v="20.413415468856947" u="1"/>
        <n v="20.6652977412731" u="1"/>
        <n v="20.147843942505133" u="1"/>
        <n v="19.230663928815879" u="1"/>
        <n v="30.193018480492814" u="1"/>
        <n v="19.008898015058179" u="1"/>
        <n v="24.659822039698838" u="1"/>
        <n v="18.715947980835043" u="1"/>
        <n v="25.494866529774129" u="1"/>
        <n v="21.43189596167009" u="1"/>
        <n v="27.611225188227241" u="1"/>
        <n v="23.731690622861056" u="1"/>
        <n v="23.512662559890487" u="1"/>
        <n v="23.550992470910334" u="1"/>
        <n v="22.321697467488022" u="1"/>
        <n v="18.428473648186174" u="1"/>
        <n v="22.683093771389458" u="1"/>
        <n v="19.928815879534564" u="1"/>
      </sharedItems>
    </cacheField>
    <cacheField name="YAŞ_x000a_GRUBU" numFmtId="3">
      <sharedItems containsBlank="1" count="5">
        <s v="ORTA"/>
        <s v="GENÇ"/>
        <s v=""/>
        <m u="1"/>
        <s v="YAŞLI" u="1"/>
      </sharedItems>
    </cacheField>
    <cacheField name="KIDEM_x000a_SÜRESİ_x000a_(YIL)" numFmtId="165">
      <sharedItems containsMixedTypes="1" containsNumber="1" minValue="0" maxValue="17.420944558521562" count="159">
        <n v="13"/>
        <n v="12.6"/>
        <n v="6.8"/>
        <n v="1.9"/>
        <n v="1.2"/>
        <n v="0.6"/>
        <n v="5.3"/>
        <n v="2.5"/>
        <s v=""/>
        <n v="3.4743326488706368" u="1"/>
        <n v="0.10677618069815195" u="1"/>
        <n v="1.1307323750855578" u="1"/>
        <n v="0.25462012320328542" u="1"/>
        <n v="0.39972621492128679" u="1"/>
        <n v="6.8446269678302529E-2" u="1"/>
        <n v="5.2019164955509928E-2" u="1"/>
        <n v="0.59411362080766594" u="1"/>
        <n v="1.2511978097193703" u="1"/>
        <n v="5.4757015742642025E-3" u="1"/>
        <n v="0.14784394250513347" u="1"/>
        <n v="0.48186173853524983" u="1"/>
        <n v="0.21902806297056809" u="1"/>
        <n v="0.17248459958932238" u="1"/>
        <n v="1.270362765229295" u="1"/>
        <n v="0.12594113620807665" u="1"/>
        <n v="6.2970568104038324E-2" u="1"/>
        <n v="1.6344969199178645" u="1"/>
        <n v="0.22724161533196441" u="1"/>
        <n v="0.3750855578370979" u="1"/>
        <n v="8.761122518822724E-2" u="1"/>
        <n v="0.42162902121834361" u="1"/>
        <n v="0.24914442162902123" u="1"/>
        <n v="0.13141683778234087" u="1"/>
        <n v="0.45174537987679669" u="1"/>
        <n v="0.17796030116358658" u="1"/>
        <n v="7.939767282683094E-2" u="1"/>
        <n v="0.23545516769336072" u="1"/>
        <n v="0.2299794661190965" u="1"/>
        <n v="0.15331964407939766" u="1"/>
        <n v="0.19164955509924708" u="1"/>
        <n v="0.40246406570841892" u="1"/>
        <n v="0.6078028747433265" u="1"/>
        <n v="0.432580424366872" u="1"/>
        <n v="0.26283367556468173" u="1"/>
        <n v="0.42436687200547568" u="1"/>
        <n v="0.76933607118412051" u="1"/>
        <n v="0.24093086926762491" u="1"/>
        <n v="0.55304585900068448" u="1"/>
        <n v="0.38603696098562629" u="1"/>
        <n v="1.1854893908281998" u="1"/>
        <n v="0.65708418891170428" u="1"/>
        <n v="0.40793976728268311" u="1"/>
        <n v="1.3004791238877482" u="1"/>
        <n v="0.84325804243668723" u="1"/>
        <n v="0.56673511293634493" u="1"/>
        <n v="0.84873374401095136" u="1"/>
        <n v="2.2943189596167008" u="1"/>
        <n v="0.7419575633127995" u="1"/>
        <n v="5.7494866529774126E-2" u="1"/>
        <n v="0.3942505133470226" u="1"/>
        <n v="1.5441478439425051" u="1"/>
        <n v="2.2751540041067764" u="1"/>
        <n v="1.7275838466803559" u="1"/>
        <n v="0.16153319644079397" u="1"/>
        <n v="0.88158795345653662" u="1"/>
        <n v="0.68720054757015747" u="1"/>
        <n v="6.0232717316906229E-2" u="1"/>
        <n v="1.5770020533880904" u="1"/>
        <n v="0.68172484599589322" u="1"/>
        <n v="1.3990417522245038" u="1"/>
        <n v="17.420944558521562" u="1"/>
        <n v="0.16974674880219029" u="1"/>
        <n v="2.7378507871321013E-3" u="1"/>
        <n v="1.5304585900068446" u="1"/>
        <n v="12.930869267624914" u="1"/>
        <n v="0.65160848733744015" u="1"/>
        <n v="0.81587953456536622" u="1"/>
        <n v="1.7166324435318274" u="1"/>
        <n v="7.9397672826830936" u="1"/>
        <n v="1.2457221081451062" u="1"/>
        <n v="4.0246406570841886" u="1"/>
        <n v="1.8042436687200547" u="1"/>
        <n v="1.2101300479123889" u="1"/>
        <n v="2.3983572895277208" u="1"/>
        <n v="0.20260095824777549" u="1"/>
        <n v="1.4373716632443532" u="1"/>
        <n v="0.32580424366872007" u="1"/>
        <n v="8.9171800136892543" u="1"/>
        <n v="2.8528405201916494" u="1"/>
        <n v="2.7433264887063653" u="1"/>
        <n v="0.61875427789185489" u="1"/>
        <n v="0.67624914442162898" u="1"/>
        <n v="0.20533880903490759" u="1"/>
        <n v="3.0691307323750854" u="1"/>
        <n v="1.8261464750171115" u="1"/>
        <n v="1.0403832991101984" u="1"/>
        <n v="1.6919917864476386" u="1"/>
        <n v="1.9164955509924708E-2" u="1"/>
        <n v="1.8234086242299794" u="1"/>
        <n v="0" u="1"/>
        <n v="1.1909650924024642" u="1"/>
        <n v="1.6399726214921286" u="1"/>
        <n v="0.86516084873374399" u="1"/>
        <n v="0.30663928815879532" u="1"/>
        <n v="0.66255989048596853" u="1"/>
        <n v="2.236824093086927" u="1"/>
        <n v="0.93634496919917864" u="1"/>
        <n v="0.30390143737166325" u="1"/>
        <n v="0.29295003422313481" u="1"/>
        <n v="0.27378507871321012" u="1"/>
        <n v="2.4640657084188913E-2" u="1"/>
        <n v="8.8268309377138952" u="1"/>
        <n v="2.2286105407255303" u="1"/>
        <n v="4.777549623545517" u="1"/>
        <n v="0.67351129363449691" u="1"/>
        <n v="1.3360711841204653" u="1"/>
        <n v="5.4757015742642023E-2" u="1"/>
        <n v="1.3579739904175223" u="1"/>
        <n v="1.1663244353182751" u="1"/>
        <n v="6.193018480492813" u="1"/>
        <n v="1.3086926762491444" u="1"/>
        <n v="0.33675564681724846" u="1"/>
        <n v="0.16427104722792607" u="1"/>
        <n v="1.7111567419575633" u="1"/>
        <n v="12.68993839835729" u="1"/>
        <n v="0.22176591375770022" u="1"/>
        <n v="0.21081451060917181" u="1"/>
        <n v="5.1909650924024637" u="1"/>
        <n v="0.43805612594113619" u="1"/>
        <n v="0.22450376454483231" u="1"/>
        <n v="0.35865845311430528" u="1"/>
        <n v="0.17522245037645448" u="1"/>
        <n v="1.3661875427789185" u="1"/>
        <n v="0.24640657084188911" u="1"/>
        <n v="0.15879534565366188" u="1"/>
        <n v="0.33949349760438058" u="1"/>
        <n v="0.2327173169062286" u="1"/>
        <n v="6.9021218343600275" u="1"/>
        <n v="0.15605749486652978" u="1"/>
        <n v="2.190280629705681E-2" u="1"/>
        <n v="0.13963039014373715" u="1"/>
        <n v="0.2518822724161533" u="1"/>
        <n v="0.14236824093086928" u="1"/>
        <n v="1.9164955509924708" u="1"/>
        <n v="1.6810403832991101" u="1"/>
        <n v="1.054072553045859" u="1"/>
        <n v="0.55852156057494862" u="1"/>
        <n v="2.0999315537303218" u="1"/>
        <n v="2.0150581793292264" u="1"/>
        <n v="2.0260095824777551" u="1"/>
        <n v="7.3921971252566734E-2" u="1"/>
        <n v="2.3436002737850785" u="1"/>
        <n v="0.80492813141683783" u="1"/>
        <n v="0.5229295003422314" u="1"/>
        <n v="1.0458590006844628" u="1"/>
        <n v="0.28747433264887062" u="1"/>
        <n v="1.429158110882957" u="1"/>
        <n v="1.3251197809719371" u="1"/>
        <n v="1.0759753593429158" u="1"/>
      </sharedItems>
    </cacheField>
    <cacheField name="CİNSİYET" numFmtId="0">
      <sharedItems containsBlank="1" count="3">
        <s v="ERKEK"/>
        <s v="KADIN"/>
        <m u="1"/>
      </sharedItems>
    </cacheField>
    <cacheField name="HEDEF BAŞARI _x000a_ORANI" numFmtId="9">
      <sharedItems containsString="0" containsBlank="1" containsNumber="1" minValue="0.73" maxValue="1.29"/>
    </cacheField>
    <cacheField name="ADALET" numFmtId="3">
      <sharedItems containsString="0" containsBlank="1" containsNumber="1" containsInteger="1" minValue="4" maxValue="4"/>
    </cacheField>
    <cacheField name="DİSİPLİN" numFmtId="3">
      <sharedItems containsString="0" containsBlank="1" containsNumber="1" containsInteger="1" minValue="4" maxValue="5"/>
    </cacheField>
    <cacheField name="EKİP_x000a_ÇALIŞMASI" numFmtId="3">
      <sharedItems containsString="0" containsBlank="1" containsNumber="1" containsInteger="1" minValue="3" maxValue="5"/>
    </cacheField>
    <cacheField name="ELEŞTİRİYE TAHAMMÜL" numFmtId="3">
      <sharedItems containsString="0" containsBlank="1" containsNumber="1" containsInteger="1" minValue="3" maxValue="4"/>
    </cacheField>
    <cacheField name="EMPATİ YETENEĞİ" numFmtId="3">
      <sharedItems containsString="0" containsBlank="1" containsNumber="1" containsInteger="1" minValue="3" maxValue="4"/>
    </cacheField>
    <cacheField name="GÖRSEL SUNUM TEŞHİR" numFmtId="3">
      <sharedItems containsString="0" containsBlank="1" containsNumber="1" containsInteger="1" minValue="3" maxValue="5"/>
    </cacheField>
    <cacheField name="İLETİŞİM BECERİSİ" numFmtId="3">
      <sharedItems containsString="0" containsBlank="1" containsNumber="1" containsInteger="1" minValue="3" maxValue="5"/>
    </cacheField>
    <cacheField name="İŞ_x000a_PLANLAMASI" numFmtId="3">
      <sharedItems containsString="0" containsBlank="1" containsNumber="1" containsInteger="1" minValue="4" maxValue="5"/>
    </cacheField>
    <cacheField name="KİŞİSEL_x000a_BAKIM _x000a_VE İMAJ" numFmtId="3">
      <sharedItems containsString="0" containsBlank="1" containsNumber="1" containsInteger="1" minValue="4" maxValue="5"/>
    </cacheField>
    <cacheField name="KRİZ_x000a_YÖNETİMİ" numFmtId="3">
      <sharedItems containsString="0" containsBlank="1" containsNumber="1" containsInteger="1" minValue="3" maxValue="5"/>
    </cacheField>
    <cacheField name="KURALLARA UYUM" numFmtId="3">
      <sharedItems containsString="0" containsBlank="1" containsNumber="1" containsInteger="1" minValue="4" maxValue="5"/>
    </cacheField>
    <cacheField name="LİDERLİK" numFmtId="3">
      <sharedItems containsString="0" containsBlank="1" containsNumber="1" containsInteger="1" minValue="4" maxValue="5"/>
    </cacheField>
    <cacheField name="MÜŞTERİ_x000a_MEMNUNİYETİ" numFmtId="3">
      <sharedItems containsString="0" containsBlank="1" containsNumber="1" containsInteger="1" minValue="3" maxValue="5"/>
    </cacheField>
    <cacheField name="OPERASYONEL BECERİ" numFmtId="3">
      <sharedItems containsString="0" containsBlank="1" containsNumber="1" containsInteger="1" minValue="3" maxValue="5"/>
    </cacheField>
    <cacheField name="SORUMLULUK BİLİNCİ" numFmtId="3">
      <sharedItems containsString="0" containsBlank="1" containsNumber="1" containsInteger="1" minValue="4" maxValue="5"/>
    </cacheField>
    <cacheField name="STOK _x000a_TAKİBİ" numFmtId="3">
      <sharedItems containsString="0" containsBlank="1" containsNumber="1" containsInteger="1" minValue="3" maxValue="5"/>
    </cacheField>
    <cacheField name="VERİ _x000a_ANALİZİ" numFmtId="3">
      <sharedItems containsString="0" containsBlank="1" containsNumber="1" containsInteger="1" minValue="3" maxValue="5"/>
    </cacheField>
    <cacheField name="YENİLİKÇİLİK" numFmtId="3">
      <sharedItems containsString="0" containsBlank="1" containsNumber="1" containsInteger="1" minValue="2" maxValue="5"/>
    </cacheField>
    <cacheField name="ZAMAN YÖNETİMİ" numFmtId="3">
      <sharedItems containsString="0" containsBlank="1" containsNumber="1" containsInteger="1" minValue="4" maxValue="5"/>
    </cacheField>
    <cacheField name="ORTALAMA_x000a_PUAN" numFmtId="164">
      <sharedItems containsMixedTypes="1" containsNumber="1" minValue="3.6842105263157894" maxValue="4.5263157894736841"/>
    </cacheField>
    <cacheField name="KİŞİ HAKKINDA YÖNETİCİ YORUMU" numFmtId="164">
      <sharedItems containsBlank="1" count="45">
        <s v="Çok çalışkan, disiplinli birisi. Prosedürlerin uygulanması konusunda duruşu çok net. Ancak uzun süredir aynı görevde olması nedeniyle iş körlüğü başlamış."/>
        <s v="Gayet çalışkan birisi, verilen işleri her zaman vaktinde tamamlar."/>
        <s v="Operasyonel işlerde genel olarak zayıf."/>
        <s v="Satış verisi en yüksek personel. Oldukça disiplinli ve işine hakim. Personel olmasına rağmen mağaza içindeki genel işleyişi sanki o idare ediyormuş gibi izlenim uyandırıyor. Müdür yardımcılığına terfi ettirilebilir."/>
        <m/>
        <s v="Satış verisi en yüksek personel. Oldykça disiplinli ve işine hakim." u="1"/>
        <s v="Çok çalışkan, disiplinli birisi. Prosedürlerin uygulanması konusunda duruşu çok net. " u="1"/>
        <s v="OLDUKÇA SESSİZ BİRİSİ. DAHA BASKIN BİR KARAKTER OLARAK VARLIĞINI HİSSETTİRMELİ." u="1"/>
        <s v="Sorumluluk bilinci çok yüksek, gerektiğinde insiyatif alan mağazayı gözüm kapalı emanet edebileceğim bir personel.Şirketteki çoğu yöneticiye taş çıkartır" u="1"/>
        <s v="Kendini işe adamış ama karadüzen çalışan birisi" u="1"/>
        <s v="Saygılı işini layıkıyla yapmaya çalışan bir personel" u="1"/>
        <s v="Part olmasına rağmen verilen her işi eksiksiz yapar" u="1"/>
        <s v="Yeni personel, hala gözlem aşamasında ama uyum sağlamaya başladı " u="1"/>
        <s v="İş takibi , disiplini güzel fakat satış konusunda gelişmiyor" u="1"/>
        <s v="Kasaya en yakıştırdığımız profillerden , fakat özgüven eksikliği var ( İş anlamında ) " u="1"/>
        <s v="Azimli , öğrenmeye istekli ve kariyer hedefleyen bir personel " u="1"/>
        <s v="Adaletli , fakat bazı konularda rütbesinin gerektirdiği sorumlulukları almaktan kaçıyor" u="1"/>
        <s v="İşini layıkıyla yapan bir insan" u="1"/>
        <s v="Hem müşteriye hem personele hemde yöneticilerine karşı tutumları hoş değil , disiplin yok.Kazanmaya çalışıyoruz." u="1"/>
        <s v="Disiplin ve iş takibi çok yüksek bir personel , Gerekli motivasyon verildiğinde satışını arttırabiliyor. Köreltilmiş, tekrar kazanılması lazım " u="1"/>
        <s v="Disiplininden memnun değilim. Sürekli kuralları esnetmeye çalışıyor ama satışı ortalama kazanmaya çalışıyoruz" u="1"/>
        <s v="Bir çok personel yemeklerin az gelmesi veya adaletsiz dağıtımı konusunda kendinden şikayetçi , hijyen kurallarına uymuyor " u="1"/>
        <s v="Sessiz sakin ortalama bir personel" u="1"/>
        <s v="Uzman olarak yetiştirilmek üzere eğitilen bir personel ama daha yolu var" u="1"/>
        <s v="Sessiz sakin fakat satışının arttırılması lazım" u="1"/>
        <s v="Part olmasına rağmen Satış ve disiplin anlamında en beğendiğim personellerden." u="1"/>
        <s v="Kendini bu zamana kadar çok törpüledi. Geliştirmeye de devam ediyor. Geliştirilebilir" u="1"/>
        <s v="Ortalama bir personel " u="1"/>
        <s v="Gelişime açık ve yararlı bir personel" u="1"/>
        <s v="SATIŞ YÖNÜ ÇOK ZAYIF" u="1"/>
        <s v="TOPLUMUN HER KESİMİNDEN MÜŞTERİMİZ OLDUĞU BİLİNCİYLE GÖRSEL ÇALIŞMALI. SADECE KENDİ BEĞENDİĞİ ŞEYLERİ DEĞİL, İNSANLARIN ALIM GÜCÜ-TOPLUMUN GENEL YAPISINI DA DİKKATE ALMALI." u="1"/>
        <s v="UYUM SORUNU VAR." u="1"/>
        <s v="KENDİSİNİ GELİŞTİRMELİ. MODAYI VE TRENDLERİ TAKİP ETMELİ." u="1"/>
        <s v="ÜRÜN BİLGİSİ VE YÖNETİCİLİK KONUSUNDA KENDİSİNİ GELİŞTİRMELİ." u="1"/>
        <s v="TECRÜBESİNE GÖRE OLDUKÇA PASİF. KENDİSİNDEN ÇOK DAHA AKTİF BİR YÖNETİCİLİK BEKLENİYOR." u="1"/>
        <s v="DAHA GÜLERYÜZLÜ OLMALI. SÜREKLİ ASABİ-AGRESİF BİR GÖRÜNTÜSÜ VAR." u="1"/>
        <s v="YÖNETİCİLİK YÖNÜ OLDUKÇA ZAYIF. MAĞAZADA VARLIĞINI TAM HİSSETTİRMELİ." u="1"/>
        <s v="Part olmasına rağmen Satış ve disiplin anlmaında en beğendiğim personellerden " u="1"/>
        <s v="HENÜZ ÇOK YENİ, AMA TECRÜBESİ VE İŞ BİLGİSİ ÜST SEVİYEDE. KATEGORİ MÜDÜRLÜĞÜ YAPACAK KAPASİTEDE." u="1"/>
        <s v="MÜŞTERİYLE YETERİNCE İLGİLENMİYOR." u="1"/>
        <s v="OLDUKÇA ÇALIŞKAN VE GÜLER YÜZLÜ." u="1"/>
        <s v="Sessiz sakin ortalam bir personel" u="1"/>
        <s v="OLDUKÇA SERT BİR KARAKTERİ VAR. DAHA YUMUŞAK BİR YÖNETİM BİÇİMİ UYGULAMALI. AYAKKABI MÜDÜR YARDIMCISI OLARAK TERFİ EDEBİLİR." u="1"/>
        <s v="ÜRÜNE OLAN HAKİMİYETİNİ YÖNETİCİLİK KONUSUNDA DA GÖSTERMELİ. " u="1"/>
        <s v="KİŞİSEL BAKIMINA DİKKAT ETMELİ." u="1"/>
      </sharedItems>
    </cacheField>
    <cacheField name="YORUMLAYAN _x000a_YÖNETİCİ" numFmtId="164">
      <sharedItems containsBlank="1" count="15">
        <s v="MUSTAFA BEY"/>
        <m/>
        <s v="ÇAĞLA HANIM"/>
        <s v="ENVER KÜÇÜKKURT" u="1"/>
        <s v="ABDULLAH ÖZKURT" u="1"/>
        <s v="ALİ YILDIRIM" u="1"/>
        <s v="HAKAN CAN ÇAKICI" u="1"/>
        <s v="ALPER TOZOĞLU" u="1"/>
        <s v="HAMZA BALIKÇI" u="1"/>
        <s v="ŞAHİN ÇETİNKAYA" u="1"/>
        <s v="MUSTAFA YAMAN" u="1"/>
        <s v="ARZU ALBAYRAK" u="1"/>
        <s v="Mehmet Subutay Aras" u="1"/>
        <s v="MUSTAFA ÖZDEMİR" u="1"/>
        <s v="FURKAN AKSAKAL" u="1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x v="0"/>
    <x v="0"/>
    <x v="0"/>
    <d v="1987-02-10T00:00:00"/>
    <d v="2013-06-18T00:00:00"/>
    <x v="0"/>
    <x v="0"/>
    <x v="0"/>
    <x v="0"/>
    <n v="0.73"/>
    <n v="4"/>
    <n v="5"/>
    <n v="3"/>
    <n v="3"/>
    <n v="3"/>
    <n v="4"/>
    <n v="3"/>
    <n v="4"/>
    <n v="4"/>
    <n v="3"/>
    <n v="5"/>
    <n v="5"/>
    <n v="3"/>
    <n v="4"/>
    <n v="5"/>
    <n v="3"/>
    <n v="3"/>
    <n v="2"/>
    <n v="4"/>
    <n v="3.6842105263157894"/>
    <x v="0"/>
    <x v="0"/>
  </r>
  <r>
    <x v="0"/>
    <x v="1"/>
    <x v="1"/>
    <d v="1998-06-02T00:00:00"/>
    <d v="2013-11-24T00:00:00"/>
    <x v="1"/>
    <x v="0"/>
    <x v="1"/>
    <x v="0"/>
    <n v="0.93"/>
    <n v="4"/>
    <n v="4"/>
    <n v="5"/>
    <n v="4"/>
    <n v="4"/>
    <n v="5"/>
    <n v="5"/>
    <n v="5"/>
    <n v="5"/>
    <n v="4"/>
    <n v="4"/>
    <n v="4"/>
    <n v="4"/>
    <n v="5"/>
    <n v="4"/>
    <n v="4"/>
    <n v="4"/>
    <n v="4"/>
    <n v="5"/>
    <n v="4.3684210526315788"/>
    <x v="1"/>
    <x v="0"/>
  </r>
  <r>
    <x v="0"/>
    <x v="2"/>
    <x v="2"/>
    <d v="2003-04-15T00:00:00"/>
    <d v="2019-08-07T00:00:00"/>
    <x v="2"/>
    <x v="1"/>
    <x v="2"/>
    <x v="1"/>
    <n v="0.85"/>
    <n v="4"/>
    <n v="5"/>
    <n v="5"/>
    <n v="4"/>
    <n v="4"/>
    <n v="3"/>
    <n v="4"/>
    <n v="4"/>
    <n v="5"/>
    <n v="4"/>
    <n v="5"/>
    <n v="4"/>
    <n v="5"/>
    <n v="3"/>
    <n v="5"/>
    <n v="3"/>
    <n v="5"/>
    <n v="5"/>
    <n v="4"/>
    <n v="4.2631578947368425"/>
    <x v="2"/>
    <x v="0"/>
  </r>
  <r>
    <x v="0"/>
    <x v="3"/>
    <x v="3"/>
    <d v="2000-09-26T00:00:00"/>
    <d v="2024-07-12T00:00:00"/>
    <x v="3"/>
    <x v="0"/>
    <x v="3"/>
    <x v="0"/>
    <n v="1.29"/>
    <n v="4"/>
    <n v="5"/>
    <n v="5"/>
    <n v="3"/>
    <n v="3"/>
    <n v="5"/>
    <n v="5"/>
    <n v="5"/>
    <n v="4"/>
    <n v="5"/>
    <n v="5"/>
    <n v="4"/>
    <n v="4"/>
    <n v="5"/>
    <n v="4"/>
    <n v="5"/>
    <n v="5"/>
    <n v="5"/>
    <n v="5"/>
    <n v="4.5263157894736841"/>
    <x v="3"/>
    <x v="0"/>
  </r>
  <r>
    <x v="0"/>
    <x v="4"/>
    <x v="3"/>
    <d v="2001-04-30T00:00:00"/>
    <d v="2025-04-23T00:00:00"/>
    <x v="3"/>
    <x v="0"/>
    <x v="4"/>
    <x v="1"/>
    <n v="1.1200000000000001"/>
    <m/>
    <m/>
    <m/>
    <m/>
    <m/>
    <m/>
    <m/>
    <m/>
    <m/>
    <m/>
    <m/>
    <m/>
    <m/>
    <m/>
    <m/>
    <m/>
    <m/>
    <m/>
    <m/>
    <e v="#DIV/0!"/>
    <x v="4"/>
    <x v="0"/>
  </r>
  <r>
    <x v="0"/>
    <x v="5"/>
    <x v="3"/>
    <d v="2006-01-18T00:00:00"/>
    <d v="2025-11-14T00:00:00"/>
    <x v="4"/>
    <x v="1"/>
    <x v="5"/>
    <x v="0"/>
    <n v="1.03"/>
    <m/>
    <m/>
    <m/>
    <m/>
    <m/>
    <m/>
    <m/>
    <m/>
    <m/>
    <m/>
    <m/>
    <m/>
    <m/>
    <m/>
    <m/>
    <m/>
    <m/>
    <m/>
    <m/>
    <e v="#DIV/0!"/>
    <x v="4"/>
    <x v="1"/>
  </r>
  <r>
    <x v="0"/>
    <x v="6"/>
    <x v="3"/>
    <d v="1993-07-09T00:00:00"/>
    <d v="2021-02-04T00:00:00"/>
    <x v="5"/>
    <x v="0"/>
    <x v="6"/>
    <x v="1"/>
    <n v="0.92"/>
    <m/>
    <m/>
    <m/>
    <m/>
    <m/>
    <m/>
    <m/>
    <m/>
    <m/>
    <m/>
    <m/>
    <m/>
    <m/>
    <m/>
    <m/>
    <m/>
    <m/>
    <m/>
    <m/>
    <e v="#DIV/0!"/>
    <x v="4"/>
    <x v="0"/>
  </r>
  <r>
    <x v="0"/>
    <x v="7"/>
    <x v="2"/>
    <d v="1996-03-11T00:00:00"/>
    <d v="2023-12-08T00:00:00"/>
    <x v="6"/>
    <x v="0"/>
    <x v="7"/>
    <x v="1"/>
    <n v="1.07"/>
    <m/>
    <m/>
    <m/>
    <m/>
    <m/>
    <m/>
    <m/>
    <m/>
    <m/>
    <m/>
    <m/>
    <m/>
    <m/>
    <m/>
    <m/>
    <m/>
    <m/>
    <m/>
    <m/>
    <e v="#DIV/0!"/>
    <x v="4"/>
    <x v="0"/>
  </r>
  <r>
    <x v="1"/>
    <x v="8"/>
    <x v="0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0"/>
  </r>
  <r>
    <x v="1"/>
    <x v="9"/>
    <x v="1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0"/>
  </r>
  <r>
    <x v="1"/>
    <x v="10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0"/>
  </r>
  <r>
    <x v="1"/>
    <x v="11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0"/>
  </r>
  <r>
    <x v="1"/>
    <x v="12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0"/>
  </r>
  <r>
    <x v="1"/>
    <x v="13"/>
    <x v="2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0"/>
  </r>
  <r>
    <x v="2"/>
    <x v="14"/>
    <x v="0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2"/>
    <x v="15"/>
    <x v="1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2"/>
    <x v="16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2"/>
    <x v="17"/>
    <x v="3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2"/>
    <x v="18"/>
    <x v="3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2"/>
    <x v="19"/>
    <x v="2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2"/>
    <x v="20"/>
    <x v="2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3"/>
    <x v="21"/>
    <x v="0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3"/>
    <x v="22"/>
    <x v="1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3"/>
    <x v="23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3"/>
    <x v="24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3"/>
    <x v="25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3"/>
    <x v="26"/>
    <x v="2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3"/>
    <x v="27"/>
    <x v="3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4"/>
    <x v="28"/>
    <x v="0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4"/>
    <x v="29"/>
    <x v="1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4"/>
    <x v="30"/>
    <x v="2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4"/>
    <x v="31"/>
    <x v="3"/>
    <m/>
    <m/>
    <x v="7"/>
    <x v="2"/>
    <x v="8"/>
    <x v="0"/>
    <m/>
    <m/>
    <m/>
    <m/>
    <m/>
    <m/>
    <m/>
    <m/>
    <m/>
    <m/>
    <m/>
    <m/>
    <m/>
    <m/>
    <m/>
    <m/>
    <m/>
    <m/>
    <m/>
    <m/>
    <e v="#DIV/0!"/>
    <x v="4"/>
    <x v="2"/>
  </r>
  <r>
    <x v="4"/>
    <x v="32"/>
    <x v="3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  <r>
    <x v="4"/>
    <x v="33"/>
    <x v="3"/>
    <m/>
    <m/>
    <x v="7"/>
    <x v="2"/>
    <x v="8"/>
    <x v="1"/>
    <m/>
    <m/>
    <m/>
    <m/>
    <m/>
    <m/>
    <m/>
    <m/>
    <m/>
    <m/>
    <m/>
    <m/>
    <m/>
    <m/>
    <m/>
    <m/>
    <m/>
    <m/>
    <m/>
    <m/>
    <e v="#DIV/0!"/>
    <x v="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PivotTable5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AN1:AN104" firstHeaderRow="1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axis="axisRow"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7"/>
        <item m="1" x="6"/>
        <item m="1" x="16"/>
        <item m="1" x="15"/>
        <item m="1" x="5"/>
        <item m="1" x="8"/>
        <item m="1" x="19"/>
        <item x="0"/>
        <item m="1" x="10"/>
        <item m="1" x="13"/>
        <item m="1" x="12"/>
        <item m="1" x="7"/>
        <item m="1" x="14"/>
        <item m="1" x="9"/>
        <item m="1" x="11"/>
        <item m="1" x="4"/>
        <item m="1" x="18"/>
        <item x="1"/>
        <item x="2"/>
        <item x="3"/>
        <item t="default"/>
      </items>
    </pivotField>
    <pivotField showAll="0"/>
    <pivotField showAll="0"/>
    <pivotField showAll="0">
      <items count="208">
        <item m="1" x="145"/>
        <item m="1" x="73"/>
        <item m="1" x="204"/>
        <item m="1" x="28"/>
        <item m="1" x="19"/>
        <item m="1" x="196"/>
        <item m="1" x="18"/>
        <item m="1" x="194"/>
        <item m="1" x="138"/>
        <item m="1" x="49"/>
        <item m="1" x="192"/>
        <item m="1" x="110"/>
        <item m="1" x="33"/>
        <item m="1" x="47"/>
        <item m="1" x="165"/>
        <item m="1" x="22"/>
        <item m="1" x="169"/>
        <item m="1" x="187"/>
        <item m="1" x="123"/>
        <item m="1" x="21"/>
        <item m="1" x="151"/>
        <item m="1" x="171"/>
        <item m="1" x="17"/>
        <item m="1" x="206"/>
        <item m="1" x="148"/>
        <item m="1" x="11"/>
        <item m="1" x="120"/>
        <item x="4"/>
        <item m="1" x="134"/>
        <item m="1" x="64"/>
        <item m="1" x="191"/>
        <item m="1" x="65"/>
        <item m="1" x="125"/>
        <item m="1" x="26"/>
        <item m="1" x="175"/>
        <item m="1" x="132"/>
        <item m="1" x="189"/>
        <item m="1" x="160"/>
        <item m="1" x="45"/>
        <item m="1" x="53"/>
        <item m="1" x="63"/>
        <item m="1" x="68"/>
        <item m="1" x="190"/>
        <item m="1" x="164"/>
        <item m="1" x="74"/>
        <item m="1" x="140"/>
        <item m="1" x="60"/>
        <item m="1" x="103"/>
        <item m="1" x="54"/>
        <item m="1" x="23"/>
        <item m="1" x="15"/>
        <item m="1" x="118"/>
        <item m="1" x="62"/>
        <item m="1" x="27"/>
        <item m="1" x="128"/>
        <item m="1" x="198"/>
        <item m="1" x="141"/>
        <item m="1" x="113"/>
        <item m="1" x="178"/>
        <item m="1" x="50"/>
        <item m="1" x="114"/>
        <item m="1" x="94"/>
        <item m="1" x="161"/>
        <item m="1" x="61"/>
        <item m="1" x="119"/>
        <item m="1" x="88"/>
        <item m="1" x="203"/>
        <item m="1" x="97"/>
        <item m="1" x="70"/>
        <item m="1" x="69"/>
        <item m="1" x="59"/>
        <item m="1" x="168"/>
        <item m="1" x="205"/>
        <item m="1" x="122"/>
        <item m="1" x="78"/>
        <item m="1" x="86"/>
        <item m="1" x="127"/>
        <item m="1" x="147"/>
        <item m="1" x="180"/>
        <item m="1" x="72"/>
        <item m="1" x="38"/>
        <item m="1" x="14"/>
        <item m="1" x="124"/>
        <item m="1" x="173"/>
        <item m="1" x="41"/>
        <item m="1" x="201"/>
        <item m="1" x="202"/>
        <item m="1" x="162"/>
        <item m="1" x="156"/>
        <item m="1" x="200"/>
        <item m="1" x="25"/>
        <item m="1" x="109"/>
        <item m="1" x="77"/>
        <item m="1" x="158"/>
        <item m="1" x="71"/>
        <item m="1" x="106"/>
        <item m="1" x="9"/>
        <item m="1" x="75"/>
        <item m="1" x="130"/>
        <item m="1" x="115"/>
        <item m="1" x="42"/>
        <item m="1" x="195"/>
        <item m="1" x="157"/>
        <item m="1" x="37"/>
        <item m="1" x="36"/>
        <item m="1" x="95"/>
        <item m="1" x="112"/>
        <item m="1" x="58"/>
        <item m="1" x="183"/>
        <item m="1" x="137"/>
        <item m="1" x="197"/>
        <item m="1" x="143"/>
        <item m="1" x="136"/>
        <item m="1" x="144"/>
        <item m="1" x="24"/>
        <item m="1" x="48"/>
        <item m="1" x="172"/>
        <item m="1" x="82"/>
        <item m="1" x="167"/>
        <item m="1" x="83"/>
        <item m="1" x="96"/>
        <item m="1" x="181"/>
        <item m="1" x="159"/>
        <item m="1" x="133"/>
        <item m="1" x="116"/>
        <item m="1" x="29"/>
        <item m="1" x="35"/>
        <item m="1" x="117"/>
        <item m="1" x="199"/>
        <item m="1" x="13"/>
        <item m="1" x="166"/>
        <item m="1" x="139"/>
        <item m="1" x="10"/>
        <item m="1" x="104"/>
        <item m="1" x="40"/>
        <item m="1" x="76"/>
        <item m="1" x="91"/>
        <item m="1" x="52"/>
        <item m="1" x="146"/>
        <item m="1" x="193"/>
        <item m="1" x="51"/>
        <item m="1" x="152"/>
        <item m="1" x="179"/>
        <item m="1" x="185"/>
        <item m="1" x="39"/>
        <item m="1" x="89"/>
        <item m="1" x="101"/>
        <item m="1" x="149"/>
        <item m="1" x="43"/>
        <item m="1" x="129"/>
        <item m="1" x="46"/>
        <item m="1" x="131"/>
        <item m="1" x="176"/>
        <item m="1" x="188"/>
        <item m="1" x="98"/>
        <item m="1" x="155"/>
        <item m="1" x="12"/>
        <item m="1" x="79"/>
        <item m="1" x="32"/>
        <item m="1" x="153"/>
        <item m="1" x="170"/>
        <item m="1" x="111"/>
        <item m="1" x="135"/>
        <item m="1" x="100"/>
        <item m="1" x="31"/>
        <item m="1" x="57"/>
        <item m="1" x="99"/>
        <item m="1" x="90"/>
        <item m="1" x="44"/>
        <item m="1" x="92"/>
        <item m="1" x="80"/>
        <item m="1" x="177"/>
        <item m="1" x="93"/>
        <item m="1" x="186"/>
        <item m="1" x="81"/>
        <item m="1" x="174"/>
        <item m="1" x="107"/>
        <item m="1" x="126"/>
        <item m="1" x="105"/>
        <item m="1" x="154"/>
        <item m="1" x="102"/>
        <item m="1" x="142"/>
        <item m="1" x="34"/>
        <item m="1" x="150"/>
        <item m="1" x="20"/>
        <item m="1" x="184"/>
        <item m="1" x="87"/>
        <item m="1" x="30"/>
        <item m="1" x="66"/>
        <item m="1" x="67"/>
        <item m="1" x="121"/>
        <item m="1" x="182"/>
        <item m="1" x="84"/>
        <item m="1" x="85"/>
        <item m="1" x="108"/>
        <item m="1" x="16"/>
        <item m="1" x="55"/>
        <item m="1" x="163"/>
        <item m="1" x="8"/>
        <item m="1" x="56"/>
        <item x="0"/>
        <item x="1"/>
        <item x="2"/>
        <item x="7"/>
        <item x="3"/>
        <item x="5"/>
        <item x="6"/>
        <item t="default"/>
      </items>
    </pivotField>
    <pivotField showAll="0" defaultSubtotal="0">
      <items count="5">
        <item x="1"/>
        <item x="0"/>
        <item m="1" x="4"/>
        <item m="1" x="3"/>
        <item x="2"/>
      </items>
    </pivotField>
    <pivotField showAll="0"/>
    <pivotField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6">
        <item m="1" x="44"/>
        <item m="1" x="39"/>
        <item m="1" x="40"/>
        <item m="1" x="7"/>
        <item m="1" x="29"/>
        <item m="1" x="34"/>
        <item m="1" x="31"/>
        <item m="1" x="33"/>
        <item m="1" x="43"/>
        <item m="1" x="36"/>
        <item x="4"/>
        <item m="1" x="38"/>
        <item m="1" x="35"/>
        <item m="1" x="32"/>
        <item m="1" x="30"/>
        <item m="1" x="42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41"/>
        <item m="1" x="23"/>
        <item m="1" x="24"/>
        <item m="1" x="37"/>
        <item m="1" x="26"/>
        <item m="1" x="27"/>
        <item m="1" x="28"/>
        <item m="1" x="22"/>
        <item m="1" x="25"/>
        <item m="1" x="6"/>
        <item x="0"/>
        <item x="1"/>
        <item x="2"/>
        <item m="1" x="5"/>
        <item x="3"/>
        <item t="default"/>
      </items>
    </pivotField>
    <pivotField axis="axisRow" showAll="0" defaultSubtotal="0">
      <items count="15">
        <item m="1" x="7"/>
        <item m="1" x="11"/>
        <item m="1" x="6"/>
        <item m="1" x="12"/>
        <item m="1" x="13"/>
        <item x="1"/>
        <item m="1" x="9"/>
        <item m="1" x="3"/>
        <item m="1" x="8"/>
        <item m="1" x="10"/>
        <item m="1" x="14"/>
        <item m="1" x="4"/>
        <item m="1" x="5"/>
        <item x="0"/>
        <item x="2"/>
      </items>
    </pivotField>
  </pivotFields>
  <rowFields count="3">
    <field x="1"/>
    <field x="30"/>
    <field x="31"/>
  </rowFields>
  <rowItems count="103">
    <i>
      <x v="206"/>
    </i>
    <i r="1">
      <x v="40"/>
    </i>
    <i r="2">
      <x v="13"/>
    </i>
    <i>
      <x v="207"/>
    </i>
    <i r="1">
      <x v="41"/>
    </i>
    <i r="2">
      <x v="13"/>
    </i>
    <i>
      <x v="209"/>
    </i>
    <i r="1">
      <x v="44"/>
    </i>
    <i r="2">
      <x v="13"/>
    </i>
    <i>
      <x v="210"/>
    </i>
    <i r="1">
      <x v="10"/>
    </i>
    <i r="2">
      <x v="13"/>
    </i>
    <i>
      <x v="211"/>
    </i>
    <i r="1">
      <x v="10"/>
    </i>
    <i r="2">
      <x v="13"/>
    </i>
    <i>
      <x v="212"/>
    </i>
    <i r="1">
      <x v="10"/>
    </i>
    <i r="2">
      <x v="13"/>
    </i>
    <i>
      <x v="213"/>
    </i>
    <i r="1">
      <x v="10"/>
    </i>
    <i r="2">
      <x v="13"/>
    </i>
    <i>
      <x v="214"/>
    </i>
    <i r="1">
      <x v="10"/>
    </i>
    <i r="2">
      <x v="13"/>
    </i>
    <i>
      <x v="215"/>
    </i>
    <i r="1">
      <x v="10"/>
    </i>
    <i r="2">
      <x v="13"/>
    </i>
    <i>
      <x v="216"/>
    </i>
    <i r="1">
      <x v="10"/>
    </i>
    <i r="2">
      <x v="13"/>
    </i>
    <i>
      <x v="217"/>
    </i>
    <i r="1">
      <x v="10"/>
    </i>
    <i r="2">
      <x v="13"/>
    </i>
    <i>
      <x v="218"/>
    </i>
    <i r="1">
      <x v="10"/>
    </i>
    <i r="2">
      <x v="13"/>
    </i>
    <i>
      <x v="219"/>
    </i>
    <i r="1">
      <x v="10"/>
    </i>
    <i r="2">
      <x v="14"/>
    </i>
    <i>
      <x v="220"/>
    </i>
    <i r="1">
      <x v="10"/>
    </i>
    <i r="2">
      <x v="14"/>
    </i>
    <i>
      <x v="221"/>
    </i>
    <i r="1">
      <x v="10"/>
    </i>
    <i r="2">
      <x v="14"/>
    </i>
    <i>
      <x v="222"/>
    </i>
    <i r="1">
      <x v="10"/>
    </i>
    <i r="2">
      <x v="14"/>
    </i>
    <i>
      <x v="223"/>
    </i>
    <i r="1">
      <x v="10"/>
    </i>
    <i r="2">
      <x v="14"/>
    </i>
    <i>
      <x v="224"/>
    </i>
    <i r="1">
      <x v="10"/>
    </i>
    <i r="2">
      <x v="14"/>
    </i>
    <i>
      <x v="225"/>
    </i>
    <i r="1">
      <x v="10"/>
    </i>
    <i r="2">
      <x v="14"/>
    </i>
    <i>
      <x v="226"/>
    </i>
    <i r="1">
      <x v="10"/>
    </i>
    <i r="2">
      <x v="14"/>
    </i>
    <i>
      <x v="227"/>
    </i>
    <i r="1">
      <x v="10"/>
    </i>
    <i r="2">
      <x v="14"/>
    </i>
    <i>
      <x v="228"/>
    </i>
    <i r="1">
      <x v="10"/>
    </i>
    <i r="2">
      <x v="14"/>
    </i>
    <i>
      <x v="229"/>
    </i>
    <i r="1">
      <x v="10"/>
    </i>
    <i r="2">
      <x v="14"/>
    </i>
    <i>
      <x v="230"/>
    </i>
    <i r="1">
      <x v="10"/>
    </i>
    <i r="2">
      <x v="14"/>
    </i>
    <i>
      <x v="231"/>
    </i>
    <i r="1">
      <x v="10"/>
    </i>
    <i r="2">
      <x v="14"/>
    </i>
    <i>
      <x v="232"/>
    </i>
    <i r="1">
      <x v="10"/>
    </i>
    <i r="2">
      <x v="14"/>
    </i>
    <i>
      <x v="233"/>
    </i>
    <i r="1">
      <x v="10"/>
    </i>
    <i r="2">
      <x v="14"/>
    </i>
    <i>
      <x v="234"/>
    </i>
    <i r="1">
      <x v="10"/>
    </i>
    <i r="2">
      <x v="14"/>
    </i>
    <i>
      <x v="235"/>
    </i>
    <i r="1">
      <x v="10"/>
    </i>
    <i r="2">
      <x v="14"/>
    </i>
    <i>
      <x v="236"/>
    </i>
    <i r="1">
      <x v="10"/>
    </i>
    <i r="2">
      <x v="14"/>
    </i>
    <i>
      <x v="237"/>
    </i>
    <i r="1">
      <x v="10"/>
    </i>
    <i r="2">
      <x v="14"/>
    </i>
    <i>
      <x v="238"/>
    </i>
    <i r="1">
      <x v="10"/>
    </i>
    <i r="2">
      <x v="14"/>
    </i>
    <i>
      <x v="239"/>
    </i>
    <i r="1">
      <x v="10"/>
    </i>
    <i r="2">
      <x v="5"/>
    </i>
    <i>
      <x v="240"/>
    </i>
    <i r="1">
      <x v="42"/>
    </i>
    <i r="2">
      <x v="13"/>
    </i>
    <i t="grand">
      <x/>
    </i>
  </rowItems>
  <colItems count="1">
    <i/>
  </colItems>
  <formats count="122">
    <format dxfId="54462">
      <pivotArea type="all" dataOnly="0" outline="0" fieldPosition="0"/>
    </format>
    <format dxfId="54463">
      <pivotArea outline="0" collapsedLevelsAreSubtotals="1" fieldPosition="0"/>
    </format>
    <format dxfId="54464">
      <pivotArea field="1" type="button" dataOnly="0" labelOnly="1" outline="0" axis="axisRow" fieldPosition="0"/>
    </format>
    <format dxfId="54465">
      <pivotArea dataOnly="0" labelOnly="1" outline="0" axis="axisValues" fieldPosition="0"/>
    </format>
    <format dxfId="54466">
      <pivotArea dataOnly="0" labelOnly="1" grandRow="1" outline="0" fieldPosition="0"/>
    </format>
    <format dxfId="54467">
      <pivotArea dataOnly="0" labelOnly="1" outline="0" axis="axisValues" fieldPosition="0"/>
    </format>
    <format dxfId="54468">
      <pivotArea grandRow="1" outline="0" collapsedLevelsAreSubtotals="1" fieldPosition="0"/>
    </format>
    <format dxfId="54469">
      <pivotArea outline="0" collapsedLevelsAreSubtotals="1" fieldPosition="0"/>
    </format>
    <format dxfId="54470">
      <pivotArea dataOnly="0" labelOnly="1" outline="0" axis="axisValues" fieldPosition="0"/>
    </format>
    <format dxfId="54471">
      <pivotArea dataOnly="0" labelOnly="1" outline="0" axis="axisValues" fieldPosition="0"/>
    </format>
    <format dxfId="54472">
      <pivotArea type="all" dataOnly="0" outline="0" fieldPosition="0"/>
    </format>
    <format dxfId="54473">
      <pivotArea outline="0" collapsedLevelsAreSubtotals="1" fieldPosition="0"/>
    </format>
    <format dxfId="54474">
      <pivotArea field="1" type="button" dataOnly="0" labelOnly="1" outline="0" axis="axisRow" fieldPosition="0"/>
    </format>
    <format dxfId="54475">
      <pivotArea dataOnly="0" labelOnly="1" outline="0" axis="axisValues" fieldPosition="0"/>
    </format>
    <format dxfId="54476">
      <pivotArea dataOnly="0" labelOnly="1" grandRow="1" outline="0" fieldPosition="0"/>
    </format>
    <format dxfId="54477">
      <pivotArea dataOnly="0" labelOnly="1" outline="0" axis="axisValues" fieldPosition="0"/>
    </format>
    <format dxfId="54478">
      <pivotArea outline="0" collapsedLevelsAreSubtotals="1" fieldPosition="0"/>
    </format>
    <format dxfId="54479">
      <pivotArea dataOnly="0" labelOnly="1" outline="0" axis="axisValues" fieldPosition="0"/>
    </format>
    <format dxfId="54480">
      <pivotArea dataOnly="0" labelOnly="1" outline="0" axis="axisValues" fieldPosition="0"/>
    </format>
    <format dxfId="54481">
      <pivotArea type="all" dataOnly="0" outline="0" fieldPosition="0"/>
    </format>
    <format dxfId="54482">
      <pivotArea outline="0" collapsedLevelsAreSubtotals="1" fieldPosition="0"/>
    </format>
    <format dxfId="54483">
      <pivotArea field="2" type="button" dataOnly="0" labelOnly="1" outline="0"/>
    </format>
    <format dxfId="54484">
      <pivotArea dataOnly="0" labelOnly="1" outline="0" axis="axisValues" fieldPosition="0"/>
    </format>
    <format dxfId="54485">
      <pivotArea dataOnly="0" labelOnly="1" grandRow="1" outline="0" fieldPosition="0"/>
    </format>
    <format dxfId="54486">
      <pivotArea dataOnly="0" labelOnly="1" outline="0" axis="axisValues" fieldPosition="0"/>
    </format>
    <format dxfId="54487">
      <pivotArea field="5" type="button" dataOnly="0" labelOnly="1" outline="0"/>
    </format>
    <format dxfId="54488">
      <pivotArea dataOnly="0" labelOnly="1" grandRow="1" outline="0" fieldPosition="0"/>
    </format>
    <format dxfId="54489">
      <pivotArea type="all" dataOnly="0" outline="0" fieldPosition="0"/>
    </format>
    <format dxfId="54490">
      <pivotArea outline="0" collapsedLevelsAreSubtotals="1" fieldPosition="0"/>
    </format>
    <format dxfId="54491">
      <pivotArea field="6" type="button" dataOnly="0" labelOnly="1" outline="0"/>
    </format>
    <format dxfId="54492">
      <pivotArea dataOnly="0" labelOnly="1" outline="0" axis="axisValues" fieldPosition="0"/>
    </format>
    <format dxfId="54493">
      <pivotArea dataOnly="0" labelOnly="1" outline="0" axis="axisValues" fieldPosition="0"/>
    </format>
    <format dxfId="54494">
      <pivotArea type="all" dataOnly="0" outline="0" fieldPosition="0"/>
    </format>
    <format dxfId="54495">
      <pivotArea outline="0" collapsedLevelsAreSubtotals="1" fieldPosition="0"/>
    </format>
    <format dxfId="54496">
      <pivotArea field="6" type="button" dataOnly="0" labelOnly="1" outline="0"/>
    </format>
    <format dxfId="54497">
      <pivotArea dataOnly="0" labelOnly="1" outline="0" axis="axisValues" fieldPosition="0"/>
    </format>
    <format dxfId="54498">
      <pivotArea dataOnly="0" labelOnly="1" outline="0" axis="axisValues" fieldPosition="0"/>
    </format>
    <format dxfId="54499">
      <pivotArea type="all" dataOnly="0" outline="0" fieldPosition="0"/>
    </format>
    <format dxfId="54500">
      <pivotArea outline="0" collapsedLevelsAreSubtotals="1" fieldPosition="0"/>
    </format>
    <format dxfId="54501">
      <pivotArea field="6" type="button" dataOnly="0" labelOnly="1" outline="0"/>
    </format>
    <format dxfId="54502">
      <pivotArea dataOnly="0" labelOnly="1" outline="0" axis="axisValues" fieldPosition="0"/>
    </format>
    <format dxfId="54503">
      <pivotArea dataOnly="0" labelOnly="1" outline="0" axis="axisValues" fieldPosition="0"/>
    </format>
    <format dxfId="54504">
      <pivotArea type="all" dataOnly="0" outline="0" fieldPosition="0"/>
    </format>
    <format dxfId="54505">
      <pivotArea outline="0" collapsedLevelsAreSubtotals="1" fieldPosition="0"/>
    </format>
    <format dxfId="54506">
      <pivotArea field="6" type="button" dataOnly="0" labelOnly="1" outline="0"/>
    </format>
    <format dxfId="54507">
      <pivotArea dataOnly="0" labelOnly="1" outline="0" axis="axisValues" fieldPosition="0"/>
    </format>
    <format dxfId="54508">
      <pivotArea dataOnly="0" labelOnly="1" outline="0" axis="axisValues" fieldPosition="0"/>
    </format>
    <format dxfId="54509">
      <pivotArea dataOnly="0" labelOnly="1" fieldPosition="0">
        <references count="2">
          <reference field="1" count="0" selected="0"/>
          <reference field="30" count="1">
            <x v="11"/>
          </reference>
        </references>
      </pivotArea>
    </format>
    <format dxfId="54510">
      <pivotArea dataOnly="0" labelOnly="1" fieldPosition="0">
        <references count="2">
          <reference field="1" count="0" selected="0"/>
          <reference field="30" count="1">
            <x v="5"/>
          </reference>
        </references>
      </pivotArea>
    </format>
    <format dxfId="54511">
      <pivotArea dataOnly="0" labelOnly="1" fieldPosition="0">
        <references count="2">
          <reference field="1" count="1" selected="0">
            <x v="6"/>
          </reference>
          <reference field="30" count="1">
            <x v="11"/>
          </reference>
        </references>
      </pivotArea>
    </format>
    <format dxfId="54512">
      <pivotArea type="all" dataOnly="0" outline="0" fieldPosition="0"/>
    </format>
    <format dxfId="54513">
      <pivotArea field="1" type="button" dataOnly="0" labelOnly="1" outline="0" axis="axisRow" fieldPosition="0"/>
    </format>
    <format dxfId="54514">
      <pivotArea dataOnly="0" labelOnly="1" fieldPosition="0">
        <references count="1">
          <reference field="1" count="0"/>
        </references>
      </pivotArea>
    </format>
    <format dxfId="54515">
      <pivotArea dataOnly="0" labelOnly="1" grandRow="1" outline="0" fieldPosition="0"/>
    </format>
    <format dxfId="54516">
      <pivotArea dataOnly="0" labelOnly="1" fieldPosition="0">
        <references count="2">
          <reference field="1" count="1" selected="0">
            <x v="206"/>
          </reference>
          <reference field="30" count="1">
            <x v="40"/>
          </reference>
        </references>
      </pivotArea>
    </format>
    <format dxfId="54517">
      <pivotArea dataOnly="0" labelOnly="1" fieldPosition="0">
        <references count="2">
          <reference field="1" count="1" selected="0">
            <x v="207"/>
          </reference>
          <reference field="30" count="1">
            <x v="41"/>
          </reference>
        </references>
      </pivotArea>
    </format>
    <format dxfId="54518">
      <pivotArea dataOnly="0" labelOnly="1" fieldPosition="0">
        <references count="2">
          <reference field="1" count="1" selected="0">
            <x v="209"/>
          </reference>
          <reference field="30" count="1">
            <x v="44"/>
          </reference>
        </references>
      </pivotArea>
    </format>
    <format dxfId="54519">
      <pivotArea dataOnly="0" labelOnly="1" fieldPosition="0">
        <references count="2">
          <reference field="1" count="1" selected="0">
            <x v="210"/>
          </reference>
          <reference field="30" count="1">
            <x v="10"/>
          </reference>
        </references>
      </pivotArea>
    </format>
    <format dxfId="54520">
      <pivotArea dataOnly="0" labelOnly="1" fieldPosition="0">
        <references count="2">
          <reference field="1" count="1" selected="0">
            <x v="211"/>
          </reference>
          <reference field="30" count="1">
            <x v="10"/>
          </reference>
        </references>
      </pivotArea>
    </format>
    <format dxfId="54521">
      <pivotArea dataOnly="0" labelOnly="1" fieldPosition="0">
        <references count="2">
          <reference field="1" count="1" selected="0">
            <x v="212"/>
          </reference>
          <reference field="30" count="1">
            <x v="10"/>
          </reference>
        </references>
      </pivotArea>
    </format>
    <format dxfId="54522">
      <pivotArea dataOnly="0" labelOnly="1" fieldPosition="0">
        <references count="2">
          <reference field="1" count="1" selected="0">
            <x v="213"/>
          </reference>
          <reference field="30" count="1">
            <x v="10"/>
          </reference>
        </references>
      </pivotArea>
    </format>
    <format dxfId="54523">
      <pivotArea dataOnly="0" labelOnly="1" fieldPosition="0">
        <references count="2">
          <reference field="1" count="1" selected="0">
            <x v="214"/>
          </reference>
          <reference field="30" count="1">
            <x v="10"/>
          </reference>
        </references>
      </pivotArea>
    </format>
    <format dxfId="54524">
      <pivotArea dataOnly="0" labelOnly="1" fieldPosition="0">
        <references count="2">
          <reference field="1" count="1" selected="0">
            <x v="215"/>
          </reference>
          <reference field="30" count="1">
            <x v="10"/>
          </reference>
        </references>
      </pivotArea>
    </format>
    <format dxfId="54525">
      <pivotArea dataOnly="0" labelOnly="1" fieldPosition="0">
        <references count="2">
          <reference field="1" count="1" selected="0">
            <x v="216"/>
          </reference>
          <reference field="30" count="1">
            <x v="10"/>
          </reference>
        </references>
      </pivotArea>
    </format>
    <format dxfId="54526">
      <pivotArea dataOnly="0" labelOnly="1" fieldPosition="0">
        <references count="2">
          <reference field="1" count="1" selected="0">
            <x v="217"/>
          </reference>
          <reference field="30" count="1">
            <x v="10"/>
          </reference>
        </references>
      </pivotArea>
    </format>
    <format dxfId="54527">
      <pivotArea dataOnly="0" labelOnly="1" fieldPosition="0">
        <references count="2">
          <reference field="1" count="1" selected="0">
            <x v="218"/>
          </reference>
          <reference field="30" count="1">
            <x v="10"/>
          </reference>
        </references>
      </pivotArea>
    </format>
    <format dxfId="54528">
      <pivotArea dataOnly="0" labelOnly="1" fieldPosition="0">
        <references count="2">
          <reference field="1" count="1" selected="0">
            <x v="219"/>
          </reference>
          <reference field="30" count="1">
            <x v="10"/>
          </reference>
        </references>
      </pivotArea>
    </format>
    <format dxfId="54529">
      <pivotArea dataOnly="0" labelOnly="1" fieldPosition="0">
        <references count="2">
          <reference field="1" count="1" selected="0">
            <x v="220"/>
          </reference>
          <reference field="30" count="1">
            <x v="10"/>
          </reference>
        </references>
      </pivotArea>
    </format>
    <format dxfId="54530">
      <pivotArea dataOnly="0" labelOnly="1" fieldPosition="0">
        <references count="2">
          <reference field="1" count="1" selected="0">
            <x v="221"/>
          </reference>
          <reference field="30" count="1">
            <x v="10"/>
          </reference>
        </references>
      </pivotArea>
    </format>
    <format dxfId="54531">
      <pivotArea dataOnly="0" labelOnly="1" fieldPosition="0">
        <references count="2">
          <reference field="1" count="1" selected="0">
            <x v="222"/>
          </reference>
          <reference field="30" count="1">
            <x v="10"/>
          </reference>
        </references>
      </pivotArea>
    </format>
    <format dxfId="54532">
      <pivotArea dataOnly="0" labelOnly="1" fieldPosition="0">
        <references count="2">
          <reference field="1" count="1" selected="0">
            <x v="223"/>
          </reference>
          <reference field="30" count="1">
            <x v="10"/>
          </reference>
        </references>
      </pivotArea>
    </format>
    <format dxfId="54533">
      <pivotArea dataOnly="0" labelOnly="1" fieldPosition="0">
        <references count="2">
          <reference field="1" count="1" selected="0">
            <x v="224"/>
          </reference>
          <reference field="30" count="1">
            <x v="10"/>
          </reference>
        </references>
      </pivotArea>
    </format>
    <format dxfId="54534">
      <pivotArea dataOnly="0" labelOnly="1" fieldPosition="0">
        <references count="2">
          <reference field="1" count="1" selected="0">
            <x v="225"/>
          </reference>
          <reference field="30" count="1">
            <x v="10"/>
          </reference>
        </references>
      </pivotArea>
    </format>
    <format dxfId="54535">
      <pivotArea dataOnly="0" labelOnly="1" fieldPosition="0">
        <references count="2">
          <reference field="1" count="1" selected="0">
            <x v="226"/>
          </reference>
          <reference field="30" count="1">
            <x v="10"/>
          </reference>
        </references>
      </pivotArea>
    </format>
    <format dxfId="54536">
      <pivotArea dataOnly="0" labelOnly="1" fieldPosition="0">
        <references count="2">
          <reference field="1" count="1" selected="0">
            <x v="227"/>
          </reference>
          <reference field="30" count="1">
            <x v="10"/>
          </reference>
        </references>
      </pivotArea>
    </format>
    <format dxfId="54537">
      <pivotArea dataOnly="0" labelOnly="1" fieldPosition="0">
        <references count="2">
          <reference field="1" count="1" selected="0">
            <x v="228"/>
          </reference>
          <reference field="30" count="1">
            <x v="10"/>
          </reference>
        </references>
      </pivotArea>
    </format>
    <format dxfId="54538">
      <pivotArea dataOnly="0" labelOnly="1" fieldPosition="0">
        <references count="2">
          <reference field="1" count="1" selected="0">
            <x v="229"/>
          </reference>
          <reference field="30" count="1">
            <x v="10"/>
          </reference>
        </references>
      </pivotArea>
    </format>
    <format dxfId="54539">
      <pivotArea dataOnly="0" labelOnly="1" fieldPosition="0">
        <references count="2">
          <reference field="1" count="1" selected="0">
            <x v="230"/>
          </reference>
          <reference field="30" count="1">
            <x v="10"/>
          </reference>
        </references>
      </pivotArea>
    </format>
    <format dxfId="54540">
      <pivotArea dataOnly="0" labelOnly="1" fieldPosition="0">
        <references count="2">
          <reference field="1" count="1" selected="0">
            <x v="231"/>
          </reference>
          <reference field="30" count="1">
            <x v="10"/>
          </reference>
        </references>
      </pivotArea>
    </format>
    <format dxfId="54541">
      <pivotArea dataOnly="0" labelOnly="1" fieldPosition="0">
        <references count="2">
          <reference field="1" count="1" selected="0">
            <x v="232"/>
          </reference>
          <reference field="30" count="1">
            <x v="10"/>
          </reference>
        </references>
      </pivotArea>
    </format>
    <format dxfId="54542">
      <pivotArea dataOnly="0" labelOnly="1" fieldPosition="0">
        <references count="2">
          <reference field="1" count="1" selected="0">
            <x v="233"/>
          </reference>
          <reference field="30" count="1">
            <x v="10"/>
          </reference>
        </references>
      </pivotArea>
    </format>
    <format dxfId="54543">
      <pivotArea dataOnly="0" labelOnly="1" fieldPosition="0">
        <references count="2">
          <reference field="1" count="1" selected="0">
            <x v="234"/>
          </reference>
          <reference field="30" count="1">
            <x v="10"/>
          </reference>
        </references>
      </pivotArea>
    </format>
    <format dxfId="54544">
      <pivotArea dataOnly="0" labelOnly="1" fieldPosition="0">
        <references count="2">
          <reference field="1" count="1" selected="0">
            <x v="235"/>
          </reference>
          <reference field="30" count="1">
            <x v="10"/>
          </reference>
        </references>
      </pivotArea>
    </format>
    <format dxfId="54545">
      <pivotArea dataOnly="0" labelOnly="1" fieldPosition="0">
        <references count="2">
          <reference field="1" count="1" selected="0">
            <x v="236"/>
          </reference>
          <reference field="30" count="1">
            <x v="10"/>
          </reference>
        </references>
      </pivotArea>
    </format>
    <format dxfId="54546">
      <pivotArea dataOnly="0" labelOnly="1" fieldPosition="0">
        <references count="2">
          <reference field="1" count="1" selected="0">
            <x v="237"/>
          </reference>
          <reference field="30" count="1">
            <x v="10"/>
          </reference>
        </references>
      </pivotArea>
    </format>
    <format dxfId="54547">
      <pivotArea dataOnly="0" labelOnly="1" fieldPosition="0">
        <references count="2">
          <reference field="1" count="1" selected="0">
            <x v="238"/>
          </reference>
          <reference field="30" count="1">
            <x v="10"/>
          </reference>
        </references>
      </pivotArea>
    </format>
    <format dxfId="54548">
      <pivotArea dataOnly="0" labelOnly="1" fieldPosition="0">
        <references count="2">
          <reference field="1" count="1" selected="0">
            <x v="239"/>
          </reference>
          <reference field="30" count="1">
            <x v="10"/>
          </reference>
        </references>
      </pivotArea>
    </format>
    <format dxfId="54549">
      <pivotArea dataOnly="0" labelOnly="1" fieldPosition="0">
        <references count="2">
          <reference field="1" count="1" selected="0">
            <x v="240"/>
          </reference>
          <reference field="30" count="1">
            <x v="42"/>
          </reference>
        </references>
      </pivotArea>
    </format>
    <format dxfId="54550">
      <pivotArea dataOnly="0" labelOnly="1" fieldPosition="0">
        <references count="3">
          <reference field="1" count="1" selected="0">
            <x v="206"/>
          </reference>
          <reference field="30" count="1" selected="0">
            <x v="40"/>
          </reference>
          <reference field="31" count="1">
            <x v="13"/>
          </reference>
        </references>
      </pivotArea>
    </format>
    <format dxfId="54551">
      <pivotArea dataOnly="0" labelOnly="1" fieldPosition="0">
        <references count="3">
          <reference field="1" count="1" selected="0">
            <x v="207"/>
          </reference>
          <reference field="30" count="1" selected="0">
            <x v="41"/>
          </reference>
          <reference field="31" count="1">
            <x v="13"/>
          </reference>
        </references>
      </pivotArea>
    </format>
    <format dxfId="54552">
      <pivotArea dataOnly="0" labelOnly="1" fieldPosition="0">
        <references count="3">
          <reference field="1" count="1" selected="0">
            <x v="209"/>
          </reference>
          <reference field="30" count="1" selected="0">
            <x v="44"/>
          </reference>
          <reference field="31" count="1">
            <x v="13"/>
          </reference>
        </references>
      </pivotArea>
    </format>
    <format dxfId="54553">
      <pivotArea dataOnly="0" labelOnly="1" fieldPosition="0">
        <references count="3">
          <reference field="1" count="1" selected="0">
            <x v="210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4">
      <pivotArea dataOnly="0" labelOnly="1" fieldPosition="0">
        <references count="3">
          <reference field="1" count="1" selected="0">
            <x v="211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5">
      <pivotArea dataOnly="0" labelOnly="1" fieldPosition="0">
        <references count="3">
          <reference field="1" count="1" selected="0">
            <x v="212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6">
      <pivotArea dataOnly="0" labelOnly="1" fieldPosition="0">
        <references count="3">
          <reference field="1" count="1" selected="0">
            <x v="213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7">
      <pivotArea dataOnly="0" labelOnly="1" fieldPosition="0">
        <references count="3">
          <reference field="1" count="1" selected="0">
            <x v="214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8">
      <pivotArea dataOnly="0" labelOnly="1" fieldPosition="0">
        <references count="3">
          <reference field="1" count="1" selected="0">
            <x v="215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59">
      <pivotArea dataOnly="0" labelOnly="1" fieldPosition="0">
        <references count="3">
          <reference field="1" count="1" selected="0">
            <x v="216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60">
      <pivotArea dataOnly="0" labelOnly="1" fieldPosition="0">
        <references count="3">
          <reference field="1" count="1" selected="0">
            <x v="217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61">
      <pivotArea dataOnly="0" labelOnly="1" fieldPosition="0">
        <references count="3">
          <reference field="1" count="1" selected="0">
            <x v="218"/>
          </reference>
          <reference field="30" count="1" selected="0">
            <x v="10"/>
          </reference>
          <reference field="31" count="1">
            <x v="13"/>
          </reference>
        </references>
      </pivotArea>
    </format>
    <format dxfId="54562">
      <pivotArea dataOnly="0" labelOnly="1" fieldPosition="0">
        <references count="3">
          <reference field="1" count="1" selected="0">
            <x v="219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3">
      <pivotArea dataOnly="0" labelOnly="1" fieldPosition="0">
        <references count="3">
          <reference field="1" count="1" selected="0">
            <x v="220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4">
      <pivotArea dataOnly="0" labelOnly="1" fieldPosition="0">
        <references count="3">
          <reference field="1" count="1" selected="0">
            <x v="221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5">
      <pivotArea dataOnly="0" labelOnly="1" fieldPosition="0">
        <references count="3">
          <reference field="1" count="1" selected="0">
            <x v="222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6">
      <pivotArea dataOnly="0" labelOnly="1" fieldPosition="0">
        <references count="3">
          <reference field="1" count="1" selected="0">
            <x v="223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7">
      <pivotArea dataOnly="0" labelOnly="1" fieldPosition="0">
        <references count="3">
          <reference field="1" count="1" selected="0">
            <x v="224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8">
      <pivotArea dataOnly="0" labelOnly="1" fieldPosition="0">
        <references count="3">
          <reference field="1" count="1" selected="0">
            <x v="225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69">
      <pivotArea dataOnly="0" labelOnly="1" fieldPosition="0">
        <references count="3">
          <reference field="1" count="1" selected="0">
            <x v="226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0">
      <pivotArea dataOnly="0" labelOnly="1" fieldPosition="0">
        <references count="3">
          <reference field="1" count="1" selected="0">
            <x v="227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1">
      <pivotArea dataOnly="0" labelOnly="1" fieldPosition="0">
        <references count="3">
          <reference field="1" count="1" selected="0">
            <x v="228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2">
      <pivotArea dataOnly="0" labelOnly="1" fieldPosition="0">
        <references count="3">
          <reference field="1" count="1" selected="0">
            <x v="229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3">
      <pivotArea dataOnly="0" labelOnly="1" fieldPosition="0">
        <references count="3">
          <reference field="1" count="1" selected="0">
            <x v="230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4">
      <pivotArea dataOnly="0" labelOnly="1" fieldPosition="0">
        <references count="3">
          <reference field="1" count="1" selected="0">
            <x v="231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5">
      <pivotArea dataOnly="0" labelOnly="1" fieldPosition="0">
        <references count="3">
          <reference field="1" count="1" selected="0">
            <x v="232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6">
      <pivotArea dataOnly="0" labelOnly="1" fieldPosition="0">
        <references count="3">
          <reference field="1" count="1" selected="0">
            <x v="233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7">
      <pivotArea dataOnly="0" labelOnly="1" fieldPosition="0">
        <references count="3">
          <reference field="1" count="1" selected="0">
            <x v="234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8">
      <pivotArea dataOnly="0" labelOnly="1" fieldPosition="0">
        <references count="3">
          <reference field="1" count="1" selected="0">
            <x v="235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79">
      <pivotArea dataOnly="0" labelOnly="1" fieldPosition="0">
        <references count="3">
          <reference field="1" count="1" selected="0">
            <x v="236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80">
      <pivotArea dataOnly="0" labelOnly="1" fieldPosition="0">
        <references count="3">
          <reference field="1" count="1" selected="0">
            <x v="237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81">
      <pivotArea dataOnly="0" labelOnly="1" fieldPosition="0">
        <references count="3">
          <reference field="1" count="1" selected="0">
            <x v="238"/>
          </reference>
          <reference field="30" count="1" selected="0">
            <x v="10"/>
          </reference>
          <reference field="31" count="1">
            <x v="14"/>
          </reference>
        </references>
      </pivotArea>
    </format>
    <format dxfId="54582">
      <pivotArea dataOnly="0" labelOnly="1" fieldPosition="0">
        <references count="3">
          <reference field="1" count="1" selected="0">
            <x v="239"/>
          </reference>
          <reference field="30" count="1" selected="0">
            <x v="10"/>
          </reference>
          <reference field="31" count="1">
            <x v="5"/>
          </reference>
        </references>
      </pivotArea>
    </format>
    <format dxfId="54583">
      <pivotArea dataOnly="0" labelOnly="1" fieldPosition="0">
        <references count="3">
          <reference field="1" count="1" selected="0">
            <x v="240"/>
          </reference>
          <reference field="30" count="1" selected="0">
            <x v="42"/>
          </reference>
          <reference field="31" count="1"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7000000}" name="PivotTable7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A224:B264" firstHeaderRow="1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axis="axisRow" dataField="1"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8"/>
        <item m="1" x="17"/>
        <item x="2"/>
        <item m="1" x="6"/>
        <item m="1" x="16"/>
        <item m="1" x="15"/>
        <item m="1" x="5"/>
        <item m="1" x="8"/>
        <item m="1" x="19"/>
        <item x="0"/>
        <item m="1" x="10"/>
        <item m="1" x="13"/>
        <item x="1"/>
        <item m="1" x="12"/>
        <item m="1" x="7"/>
        <item x="3"/>
        <item m="1" x="14"/>
        <item m="1" x="9"/>
        <item m="1" x="11"/>
        <item m="1" x="4"/>
        <item t="default"/>
      </items>
    </pivotField>
    <pivotField showAll="0"/>
    <pivotField showAll="0"/>
    <pivotField showAll="0"/>
    <pivotField showAll="0" defaultSubtotal="0">
      <items count="5">
        <item x="2"/>
        <item x="1"/>
        <item x="0"/>
        <item m="1" x="4"/>
        <item m="1" x="3"/>
      </items>
    </pivotField>
    <pivotField showAll="0"/>
    <pivotField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6">
        <item m="1" x="44"/>
        <item m="1" x="36"/>
        <item x="4"/>
        <item m="1" x="33"/>
        <item m="1" x="43"/>
        <item m="1" x="40"/>
        <item m="1" x="7"/>
        <item m="1" x="29"/>
        <item m="1" x="31"/>
        <item m="1" x="39"/>
        <item m="1" x="34"/>
        <item m="1" x="38"/>
        <item m="1" x="35"/>
        <item m="1" x="32"/>
        <item m="1" x="30"/>
        <item m="1" x="42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41"/>
        <item m="1" x="23"/>
        <item m="1" x="24"/>
        <item m="1" x="37"/>
        <item m="1" x="26"/>
        <item m="1" x="27"/>
        <item m="1" x="28"/>
        <item m="1" x="22"/>
        <item m="1" x="25"/>
        <item m="1" x="6"/>
        <item x="0"/>
        <item x="1"/>
        <item x="2"/>
        <item m="1" x="5"/>
        <item x="3"/>
        <item t="default"/>
      </items>
    </pivotField>
    <pivotField showAll="0" defaultSubtotal="0"/>
  </pivotFields>
  <rowFields count="2">
    <field x="30"/>
    <field x="1"/>
  </rowFields>
  <rowItems count="40">
    <i>
      <x v="2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>
      <x v="40"/>
    </i>
    <i r="1">
      <x v="206"/>
    </i>
    <i>
      <x v="41"/>
    </i>
    <i r="1">
      <x v="207"/>
    </i>
    <i>
      <x v="42"/>
    </i>
    <i r="1">
      <x v="240"/>
    </i>
    <i>
      <x v="44"/>
    </i>
    <i r="1">
      <x v="209"/>
    </i>
    <i t="grand">
      <x/>
    </i>
  </rowItems>
  <colItems count="1">
    <i/>
  </colItems>
  <dataFields count="1">
    <dataField name="Say İSİM" fld="1" subtotal="count" baseField="0" baseItem="0"/>
  </dataFields>
  <formats count="30">
    <format dxfId="58143">
      <pivotArea type="all" dataOnly="0" outline="0" fieldPosition="0"/>
    </format>
    <format dxfId="58144">
      <pivotArea outline="0" collapsedLevelsAreSubtotals="1" fieldPosition="0"/>
    </format>
    <format dxfId="58145">
      <pivotArea field="1" type="button" dataOnly="0" labelOnly="1" outline="0" axis="axisRow" fieldPosition="1"/>
    </format>
    <format dxfId="58146">
      <pivotArea dataOnly="0" labelOnly="1" outline="0" axis="axisValues" fieldPosition="0"/>
    </format>
    <format dxfId="58147">
      <pivotArea dataOnly="0" labelOnly="1" grandRow="1" outline="0" fieldPosition="0"/>
    </format>
    <format dxfId="58148">
      <pivotArea dataOnly="0" labelOnly="1" outline="0" axis="axisValues" fieldPosition="0"/>
    </format>
    <format dxfId="58149">
      <pivotArea grandRow="1" outline="0" collapsedLevelsAreSubtotals="1" fieldPosition="0"/>
    </format>
    <format dxfId="58150">
      <pivotArea outline="0" collapsedLevelsAreSubtotals="1" fieldPosition="0"/>
    </format>
    <format dxfId="58151">
      <pivotArea dataOnly="0" labelOnly="1" outline="0" axis="axisValues" fieldPosition="0"/>
    </format>
    <format dxfId="58152">
      <pivotArea dataOnly="0" labelOnly="1" outline="0" axis="axisValues" fieldPosition="0"/>
    </format>
    <format dxfId="58153">
      <pivotArea type="all" dataOnly="0" outline="0" fieldPosition="0"/>
    </format>
    <format dxfId="58154">
      <pivotArea outline="0" collapsedLevelsAreSubtotals="1" fieldPosition="0"/>
    </format>
    <format dxfId="58155">
      <pivotArea field="1" type="button" dataOnly="0" labelOnly="1" outline="0" axis="axisRow" fieldPosition="1"/>
    </format>
    <format dxfId="58156">
      <pivotArea dataOnly="0" labelOnly="1" outline="0" axis="axisValues" fieldPosition="0"/>
    </format>
    <format dxfId="58157">
      <pivotArea dataOnly="0" labelOnly="1" grandRow="1" outline="0" fieldPosition="0"/>
    </format>
    <format dxfId="58158">
      <pivotArea dataOnly="0" labelOnly="1" outline="0" axis="axisValues" fieldPosition="0"/>
    </format>
    <format dxfId="58159">
      <pivotArea outline="0" collapsedLevelsAreSubtotals="1" fieldPosition="0"/>
    </format>
    <format dxfId="58160">
      <pivotArea dataOnly="0" labelOnly="1" outline="0" axis="axisValues" fieldPosition="0"/>
    </format>
    <format dxfId="58161">
      <pivotArea dataOnly="0" labelOnly="1" outline="0" axis="axisValues" fieldPosition="0"/>
    </format>
    <format dxfId="58162">
      <pivotArea type="all" dataOnly="0" outline="0" fieldPosition="0"/>
    </format>
    <format dxfId="58163">
      <pivotArea outline="0" collapsedLevelsAreSubtotals="1" fieldPosition="0"/>
    </format>
    <format dxfId="58164">
      <pivotArea field="30" type="button" dataOnly="0" labelOnly="1" outline="0" axis="axisRow" fieldPosition="0"/>
    </format>
    <format dxfId="58165">
      <pivotArea dataOnly="0" labelOnly="1" fieldPosition="0">
        <references count="1">
          <reference field="30" count="0"/>
        </references>
      </pivotArea>
    </format>
    <format dxfId="58166">
      <pivotArea dataOnly="0" labelOnly="1" grandRow="1" outline="0" fieldPosition="0"/>
    </format>
    <format dxfId="58167">
      <pivotArea dataOnly="0" labelOnly="1" fieldPosition="0">
        <references count="2">
          <reference field="1" count="3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</reference>
          <reference field="30" count="1" selected="0">
            <x v="2"/>
          </reference>
        </references>
      </pivotArea>
    </format>
    <format dxfId="58168">
      <pivotArea dataOnly="0" labelOnly="1" fieldPosition="0">
        <references count="2">
          <reference field="1" count="1">
            <x v="206"/>
          </reference>
          <reference field="30" count="1" selected="0">
            <x v="40"/>
          </reference>
        </references>
      </pivotArea>
    </format>
    <format dxfId="58169">
      <pivotArea dataOnly="0" labelOnly="1" fieldPosition="0">
        <references count="2">
          <reference field="1" count="1">
            <x v="207"/>
          </reference>
          <reference field="30" count="1" selected="0">
            <x v="41"/>
          </reference>
        </references>
      </pivotArea>
    </format>
    <format dxfId="58170">
      <pivotArea dataOnly="0" labelOnly="1" fieldPosition="0">
        <references count="2">
          <reference field="1" count="1">
            <x v="240"/>
          </reference>
          <reference field="30" count="1" selected="0">
            <x v="42"/>
          </reference>
        </references>
      </pivotArea>
    </format>
    <format dxfId="58171">
      <pivotArea dataOnly="0" labelOnly="1" fieldPosition="0">
        <references count="2">
          <reference field="1" count="1">
            <x v="209"/>
          </reference>
          <reference field="30" count="1" selected="0">
            <x v="44"/>
          </reference>
        </references>
      </pivotArea>
    </format>
    <format dxfId="5817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4000000}" name="PivotTable2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F1:G7" firstHeaderRow="1" firstDataRow="1" firstDataCol="1"/>
  <pivotFields count="32">
    <pivotField axis="axisRow" showAll="0">
      <items count="17"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5"/>
        <item x="0"/>
        <item x="1"/>
        <item x="2"/>
        <item x="3"/>
        <item x="4"/>
        <item t="default"/>
      </items>
    </pivotField>
    <pivotField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8"/>
        <item m="1" x="17"/>
        <item x="2"/>
        <item m="1" x="6"/>
        <item m="1" x="16"/>
        <item m="1" x="15"/>
        <item m="1" x="5"/>
        <item m="1" x="8"/>
        <item m="1" x="19"/>
        <item x="0"/>
        <item m="1" x="10"/>
        <item m="1" x="13"/>
        <item x="1"/>
        <item m="1" x="12"/>
        <item m="1" x="7"/>
        <item x="3"/>
        <item m="1" x="14"/>
        <item m="1" x="9"/>
        <item m="1" x="11"/>
        <item m="1" x="4"/>
        <item t="default"/>
      </items>
    </pivotField>
    <pivotField showAll="0"/>
    <pivotField showAll="0"/>
    <pivotField showAll="0"/>
    <pivotField showAll="0" defaultSubtotal="0">
      <items count="5">
        <item x="2"/>
        <item x="1"/>
        <item x="0"/>
        <item m="1" x="4"/>
        <item m="1" x="3"/>
      </items>
    </pivotField>
    <pivotField showAll="0"/>
    <pivotField showAll="0">
      <items count="4">
        <item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0"/>
  </rowFields>
  <rowItems count="6"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Ortalama HEDEF BAŞARI " fld="9" subtotal="average" baseField="1" baseItem="0" numFmtId="9"/>
  </dataFields>
  <formats count="25">
    <format dxfId="58198">
      <pivotArea type="all" dataOnly="0" outline="0" fieldPosition="0"/>
    </format>
    <format dxfId="58199">
      <pivotArea outline="0" collapsedLevelsAreSubtotals="1" fieldPosition="0"/>
    </format>
    <format dxfId="58200">
      <pivotArea field="1" type="button" dataOnly="0" labelOnly="1" outline="0"/>
    </format>
    <format dxfId="58201">
      <pivotArea dataOnly="0" labelOnly="1" outline="0" axis="axisValues" fieldPosition="0"/>
    </format>
    <format dxfId="58202">
      <pivotArea dataOnly="0" labelOnly="1" grandRow="1" outline="0" fieldPosition="0"/>
    </format>
    <format dxfId="58203">
      <pivotArea dataOnly="0" labelOnly="1" outline="0" axis="axisValues" fieldPosition="0"/>
    </format>
    <format dxfId="58204">
      <pivotArea grandRow="1" outline="0" collapsedLevelsAreSubtotals="1" fieldPosition="0"/>
    </format>
    <format dxfId="58205">
      <pivotArea outline="0" collapsedLevelsAreSubtotals="1" fieldPosition="0"/>
    </format>
    <format dxfId="58206">
      <pivotArea dataOnly="0" labelOnly="1" outline="0" axis="axisValues" fieldPosition="0"/>
    </format>
    <format dxfId="58207">
      <pivotArea dataOnly="0" labelOnly="1" outline="0" axis="axisValues" fieldPosition="0"/>
    </format>
    <format dxfId="58208">
      <pivotArea type="all" dataOnly="0" outline="0" fieldPosition="0"/>
    </format>
    <format dxfId="58209">
      <pivotArea outline="0" collapsedLevelsAreSubtotals="1" fieldPosition="0"/>
    </format>
    <format dxfId="58210">
      <pivotArea field="1" type="button" dataOnly="0" labelOnly="1" outline="0"/>
    </format>
    <format dxfId="58211">
      <pivotArea dataOnly="0" labelOnly="1" outline="0" axis="axisValues" fieldPosition="0"/>
    </format>
    <format dxfId="58212">
      <pivotArea dataOnly="0" labelOnly="1" grandRow="1" outline="0" fieldPosition="0"/>
    </format>
    <format dxfId="58213">
      <pivotArea dataOnly="0" labelOnly="1" outline="0" axis="axisValues" fieldPosition="0"/>
    </format>
    <format dxfId="58214">
      <pivotArea outline="0" collapsedLevelsAreSubtotals="1" fieldPosition="0"/>
    </format>
    <format dxfId="58215">
      <pivotArea dataOnly="0" labelOnly="1" outline="0" axis="axisValues" fieldPosition="0"/>
    </format>
    <format dxfId="58216">
      <pivotArea dataOnly="0" labelOnly="1" outline="0" axis="axisValues" fieldPosition="0"/>
    </format>
    <format dxfId="58217">
      <pivotArea type="all" dataOnly="0" outline="0" fieldPosition="0"/>
    </format>
    <format dxfId="58218">
      <pivotArea outline="0" collapsedLevelsAreSubtotals="1" fieldPosition="0"/>
    </format>
    <format dxfId="58219">
      <pivotArea field="0" type="button" dataOnly="0" labelOnly="1" outline="0" axis="axisRow" fieldPosition="0"/>
    </format>
    <format dxfId="58220">
      <pivotArea dataOnly="0" labelOnly="1" fieldPosition="0">
        <references count="1">
          <reference field="0" count="0"/>
        </references>
      </pivotArea>
    </format>
    <format dxfId="58221">
      <pivotArea dataOnly="0" labelOnly="1" grandRow="1" outline="0" fieldPosition="0"/>
    </format>
    <format dxfId="5822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5000000}" name="PivotTable3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I1:J6" firstHeaderRow="1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axis="axisRow" showAll="0">
      <items count="21">
        <item m="1" x="17"/>
        <item m="1" x="6"/>
        <item m="1" x="16"/>
        <item m="1" x="15"/>
        <item m="1" x="5"/>
        <item m="1" x="8"/>
        <item m="1" x="19"/>
        <item x="0"/>
        <item m="1" x="10"/>
        <item m="1" x="13"/>
        <item m="1" x="12"/>
        <item m="1" x="7"/>
        <item m="1" x="14"/>
        <item m="1" x="9"/>
        <item m="1" x="11"/>
        <item m="1" x="4"/>
        <item m="1" x="18"/>
        <item x="1"/>
        <item x="2"/>
        <item x="3"/>
        <item t="default"/>
      </items>
    </pivotField>
    <pivotField showAll="0"/>
    <pivotField showAll="0"/>
    <pivotField showAll="0"/>
    <pivotField showAll="0" defaultSubtotal="0">
      <items count="5">
        <item x="2"/>
        <item x="1"/>
        <item x="0"/>
        <item m="1" x="4"/>
        <item m="1" x="3"/>
      </items>
    </pivotField>
    <pivotField showAll="0"/>
    <pivotField showAll="0">
      <items count="4">
        <item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2"/>
  </rowFields>
  <rowItems count="5">
    <i>
      <x v="7"/>
    </i>
    <i>
      <x v="17"/>
    </i>
    <i>
      <x v="18"/>
    </i>
    <i>
      <x v="19"/>
    </i>
    <i t="grand">
      <x/>
    </i>
  </rowItems>
  <colItems count="1">
    <i/>
  </colItems>
  <dataFields count="1">
    <dataField name="Ortalama HEDEF BAŞARI " fld="9" subtotal="average" baseField="1" baseItem="0" numFmtId="9"/>
  </dataFields>
  <formats count="25">
    <format dxfId="58173">
      <pivotArea type="all" dataOnly="0" outline="0" fieldPosition="0"/>
    </format>
    <format dxfId="58174">
      <pivotArea outline="0" collapsedLevelsAreSubtotals="1" fieldPosition="0"/>
    </format>
    <format dxfId="58175">
      <pivotArea field="1" type="button" dataOnly="0" labelOnly="1" outline="0"/>
    </format>
    <format dxfId="58176">
      <pivotArea dataOnly="0" labelOnly="1" outline="0" axis="axisValues" fieldPosition="0"/>
    </format>
    <format dxfId="58177">
      <pivotArea dataOnly="0" labelOnly="1" grandRow="1" outline="0" fieldPosition="0"/>
    </format>
    <format dxfId="58178">
      <pivotArea dataOnly="0" labelOnly="1" outline="0" axis="axisValues" fieldPosition="0"/>
    </format>
    <format dxfId="58179">
      <pivotArea grandRow="1" outline="0" collapsedLevelsAreSubtotals="1" fieldPosition="0"/>
    </format>
    <format dxfId="58180">
      <pivotArea outline="0" collapsedLevelsAreSubtotals="1" fieldPosition="0"/>
    </format>
    <format dxfId="58181">
      <pivotArea dataOnly="0" labelOnly="1" outline="0" axis="axisValues" fieldPosition="0"/>
    </format>
    <format dxfId="58182">
      <pivotArea dataOnly="0" labelOnly="1" outline="0" axis="axisValues" fieldPosition="0"/>
    </format>
    <format dxfId="58183">
      <pivotArea type="all" dataOnly="0" outline="0" fieldPosition="0"/>
    </format>
    <format dxfId="58184">
      <pivotArea outline="0" collapsedLevelsAreSubtotals="1" fieldPosition="0"/>
    </format>
    <format dxfId="58185">
      <pivotArea field="1" type="button" dataOnly="0" labelOnly="1" outline="0"/>
    </format>
    <format dxfId="58186">
      <pivotArea dataOnly="0" labelOnly="1" outline="0" axis="axisValues" fieldPosition="0"/>
    </format>
    <format dxfId="58187">
      <pivotArea dataOnly="0" labelOnly="1" grandRow="1" outline="0" fieldPosition="0"/>
    </format>
    <format dxfId="58188">
      <pivotArea dataOnly="0" labelOnly="1" outline="0" axis="axisValues" fieldPosition="0"/>
    </format>
    <format dxfId="58189">
      <pivotArea outline="0" collapsedLevelsAreSubtotals="1" fieldPosition="0"/>
    </format>
    <format dxfId="58190">
      <pivotArea dataOnly="0" labelOnly="1" outline="0" axis="axisValues" fieldPosition="0"/>
    </format>
    <format dxfId="58191">
      <pivotArea dataOnly="0" labelOnly="1" outline="0" axis="axisValues" fieldPosition="0"/>
    </format>
    <format dxfId="58192">
      <pivotArea type="all" dataOnly="0" outline="0" fieldPosition="0"/>
    </format>
    <format dxfId="58193">
      <pivotArea outline="0" collapsedLevelsAreSubtotals="1" fieldPosition="0"/>
    </format>
    <format dxfId="58194">
      <pivotArea field="2" type="button" dataOnly="0" labelOnly="1" outline="0" axis="axisRow" fieldPosition="0"/>
    </format>
    <format dxfId="58195">
      <pivotArea dataOnly="0" labelOnly="1" fieldPosition="0">
        <references count="1">
          <reference field="2" count="0"/>
        </references>
      </pivotArea>
    </format>
    <format dxfId="58196">
      <pivotArea dataOnly="0" labelOnly="1" grandRow="1" outline="0" fieldPosition="0"/>
    </format>
    <format dxfId="58197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6000000}" name="PivotTable1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A1:C36" firstHeaderRow="0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axis="axisRow"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8"/>
        <item m="1" x="17"/>
        <item x="2"/>
        <item m="1" x="6"/>
        <item m="1" x="16"/>
        <item m="1" x="15"/>
        <item m="1" x="5"/>
        <item m="1" x="8"/>
        <item m="1" x="19"/>
        <item x="0"/>
        <item m="1" x="10"/>
        <item m="1" x="13"/>
        <item x="1"/>
        <item m="1" x="12"/>
        <item m="1" x="7"/>
        <item x="3"/>
        <item m="1" x="14"/>
        <item m="1" x="9"/>
        <item m="1" x="11"/>
        <item m="1" x="4"/>
        <item t="default"/>
      </items>
    </pivotField>
    <pivotField showAll="0"/>
    <pivotField showAll="0"/>
    <pivotField dataField="1" showAll="0"/>
    <pivotField showAll="0" defaultSubtotal="0">
      <items count="5">
        <item x="2"/>
        <item x="1"/>
        <item x="0"/>
        <item m="1" x="4"/>
        <item m="1" x="3"/>
      </items>
    </pivotField>
    <pivotField showAll="0"/>
    <pivotField showAll="0">
      <items count="4">
        <item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1"/>
  </rowFields>
  <rowItems count="35">
    <i>
      <x v="206"/>
    </i>
    <i>
      <x v="207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 t="grand">
      <x/>
    </i>
  </rowItems>
  <colFields count="1">
    <field x="-2"/>
  </colFields>
  <colItems count="2">
    <i>
      <x/>
    </i>
    <i i="1">
      <x v="1"/>
    </i>
  </colItems>
  <dataFields count="2">
    <dataField name="Ortalama HEDEF BAŞARI " fld="9" subtotal="average" baseField="1" baseItem="0" numFmtId="9"/>
    <dataField name="Ortalama YAŞ" fld="5" subtotal="average" baseField="1" baseItem="0" numFmtId="3"/>
  </dataFields>
  <formats count="52">
    <format dxfId="58223">
      <pivotArea type="all" dataOnly="0" outline="0" fieldPosition="0"/>
    </format>
    <format dxfId="58224">
      <pivotArea outline="0" collapsedLevelsAreSubtotals="1" fieldPosition="0"/>
    </format>
    <format dxfId="58225">
      <pivotArea field="1" type="button" dataOnly="0" labelOnly="1" outline="0" axis="axisRow" fieldPosition="0"/>
    </format>
    <format dxfId="58226">
      <pivotArea dataOnly="0" labelOnly="1" outline="0" axis="axisValues" fieldPosition="0"/>
    </format>
    <format dxfId="5822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8228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8229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8230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8231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8232">
      <pivotArea dataOnly="0" labelOnly="1" grandRow="1" outline="0" fieldPosition="0"/>
    </format>
    <format dxfId="58233">
      <pivotArea dataOnly="0" labelOnly="1" outline="0" axis="axisValues" fieldPosition="0"/>
    </format>
    <format dxfId="58234">
      <pivotArea grandRow="1" outline="0" collapsedLevelsAreSubtotals="1" fieldPosition="0"/>
    </format>
    <format dxfId="58235">
      <pivotArea outline="0" collapsedLevelsAreSubtotals="1" fieldPosition="0"/>
    </format>
    <format dxfId="58236">
      <pivotArea dataOnly="0" labelOnly="1" outline="0" axis="axisValues" fieldPosition="0"/>
    </format>
    <format dxfId="58237">
      <pivotArea dataOnly="0" labelOnly="1" outline="0" axis="axisValues" fieldPosition="0"/>
    </format>
    <format dxfId="58238">
      <pivotArea type="all" dataOnly="0" outline="0" fieldPosition="0"/>
    </format>
    <format dxfId="58239">
      <pivotArea outline="0" collapsedLevelsAreSubtotals="1" fieldPosition="0"/>
    </format>
    <format dxfId="58240">
      <pivotArea field="1" type="button" dataOnly="0" labelOnly="1" outline="0" axis="axisRow" fieldPosition="0"/>
    </format>
    <format dxfId="58241">
      <pivotArea dataOnly="0" labelOnly="1" outline="0" axis="axisValues" fieldPosition="0"/>
    </format>
    <format dxfId="5824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824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824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824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8246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8247">
      <pivotArea dataOnly="0" labelOnly="1" grandRow="1" outline="0" fieldPosition="0"/>
    </format>
    <format dxfId="58248">
      <pivotArea dataOnly="0" labelOnly="1" outline="0" axis="axisValues" fieldPosition="0"/>
    </format>
    <format dxfId="58249">
      <pivotArea outline="0" collapsedLevelsAreSubtotals="1" fieldPosition="0"/>
    </format>
    <format dxfId="58250">
      <pivotArea dataOnly="0" labelOnly="1" outline="0" axis="axisValues" fieldPosition="0"/>
    </format>
    <format dxfId="58251">
      <pivotArea dataOnly="0" labelOnly="1" outline="0" axis="axisValues" fieldPosition="0"/>
    </format>
    <format dxfId="58252">
      <pivotArea type="all" dataOnly="0" outline="0" fieldPosition="0"/>
    </format>
    <format dxfId="58253">
      <pivotArea dataOnly="0" labelOnly="1" outline="0" axis="axisValues" fieldPosition="0"/>
    </format>
    <format dxfId="58254">
      <pivotArea dataOnly="0" labelOnly="1" outline="0" axis="axisValues" fieldPosition="0"/>
    </format>
    <format dxfId="58255">
      <pivotArea type="all" dataOnly="0" outline="0" fieldPosition="0"/>
    </format>
    <format dxfId="58256">
      <pivotArea dataOnly="0" labelOnly="1" outline="0" axis="axisValues" fieldPosition="0"/>
    </format>
    <format dxfId="58257">
      <pivotArea dataOnly="0" labelOnly="1" outline="0" axis="axisValues" fieldPosition="0"/>
    </format>
    <format dxfId="58258">
      <pivotArea type="all" dataOnly="0" outline="0" fieldPosition="0"/>
    </format>
    <format dxfId="58259">
      <pivotArea dataOnly="0" labelOnly="1" outline="0" axis="axisValues" fieldPosition="0"/>
    </format>
    <format dxfId="58260">
      <pivotArea dataOnly="0" labelOnly="1" outline="0" axis="axisValues" fieldPosition="0"/>
    </format>
    <format dxfId="58261">
      <pivotArea type="all" dataOnly="0" outline="0" fieldPosition="0"/>
    </format>
    <format dxfId="58262">
      <pivotArea dataOnly="0" labelOnly="1" outline="0" axis="axisValues" fieldPosition="0"/>
    </format>
    <format dxfId="58263">
      <pivotArea dataOnly="0" labelOnly="1" outline="0" axis="axisValues" fieldPosition="0"/>
    </format>
    <format dxfId="58264">
      <pivotArea type="all" dataOnly="0" outline="0" fieldPosition="0"/>
    </format>
    <format dxfId="58265">
      <pivotArea dataOnly="0" labelOnly="1" outline="0" axis="axisValues" fieldPosition="0"/>
    </format>
    <format dxfId="58266">
      <pivotArea dataOnly="0" labelOnly="1" outline="0" axis="axisValues" fieldPosition="0"/>
    </format>
    <format dxfId="5826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582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8269">
      <pivotArea type="all" dataOnly="0" outline="0" fieldPosition="0"/>
    </format>
    <format dxfId="58270">
      <pivotArea outline="0" collapsedLevelsAreSubtotals="1" fieldPosition="0"/>
    </format>
    <format dxfId="58271">
      <pivotArea field="1" type="button" dataOnly="0" labelOnly="1" outline="0" axis="axisRow" fieldPosition="0"/>
    </format>
    <format dxfId="58272">
      <pivotArea dataOnly="0" labelOnly="1" fieldPosition="0">
        <references count="1">
          <reference field="1" count="0"/>
        </references>
      </pivotArea>
    </format>
    <format dxfId="58273">
      <pivotArea dataOnly="0" labelOnly="1" grandRow="1" outline="0" fieldPosition="0"/>
    </format>
    <format dxfId="5827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8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AQ1:AR36" firstHeaderRow="1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axis="axisRow"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7"/>
        <item m="1" x="6"/>
        <item m="1" x="16"/>
        <item m="1" x="15"/>
        <item m="1" x="5"/>
        <item m="1" x="8"/>
        <item m="1" x="19"/>
        <item x="0"/>
        <item m="1" x="10"/>
        <item m="1" x="13"/>
        <item m="1" x="12"/>
        <item m="1" x="7"/>
        <item m="1" x="14"/>
        <item m="1" x="9"/>
        <item m="1" x="11"/>
        <item m="1" x="4"/>
        <item m="1" x="18"/>
        <item x="1"/>
        <item x="2"/>
        <item x="3"/>
        <item t="default"/>
      </items>
    </pivotField>
    <pivotField showAll="0"/>
    <pivotField showAll="0"/>
    <pivotField showAll="0">
      <items count="208">
        <item m="1" x="145"/>
        <item m="1" x="73"/>
        <item m="1" x="204"/>
        <item m="1" x="28"/>
        <item m="1" x="19"/>
        <item m="1" x="196"/>
        <item m="1" x="18"/>
        <item m="1" x="194"/>
        <item m="1" x="138"/>
        <item m="1" x="49"/>
        <item m="1" x="192"/>
        <item m="1" x="110"/>
        <item m="1" x="33"/>
        <item m="1" x="47"/>
        <item m="1" x="165"/>
        <item m="1" x="22"/>
        <item m="1" x="169"/>
        <item m="1" x="187"/>
        <item m="1" x="123"/>
        <item m="1" x="21"/>
        <item m="1" x="151"/>
        <item m="1" x="171"/>
        <item m="1" x="17"/>
        <item m="1" x="206"/>
        <item m="1" x="148"/>
        <item m="1" x="11"/>
        <item m="1" x="120"/>
        <item x="4"/>
        <item m="1" x="134"/>
        <item m="1" x="64"/>
        <item m="1" x="191"/>
        <item m="1" x="65"/>
        <item m="1" x="125"/>
        <item m="1" x="26"/>
        <item m="1" x="175"/>
        <item m="1" x="132"/>
        <item m="1" x="189"/>
        <item m="1" x="160"/>
        <item m="1" x="45"/>
        <item m="1" x="53"/>
        <item m="1" x="63"/>
        <item m="1" x="68"/>
        <item m="1" x="190"/>
        <item m="1" x="164"/>
        <item m="1" x="74"/>
        <item m="1" x="140"/>
        <item m="1" x="60"/>
        <item m="1" x="103"/>
        <item m="1" x="54"/>
        <item m="1" x="23"/>
        <item m="1" x="15"/>
        <item m="1" x="118"/>
        <item m="1" x="62"/>
        <item m="1" x="27"/>
        <item m="1" x="128"/>
        <item m="1" x="198"/>
        <item m="1" x="141"/>
        <item m="1" x="113"/>
        <item m="1" x="178"/>
        <item m="1" x="50"/>
        <item m="1" x="114"/>
        <item m="1" x="94"/>
        <item m="1" x="161"/>
        <item m="1" x="61"/>
        <item m="1" x="119"/>
        <item m="1" x="88"/>
        <item m="1" x="203"/>
        <item m="1" x="97"/>
        <item m="1" x="70"/>
        <item m="1" x="69"/>
        <item m="1" x="59"/>
        <item m="1" x="168"/>
        <item m="1" x="205"/>
        <item m="1" x="122"/>
        <item m="1" x="78"/>
        <item m="1" x="86"/>
        <item m="1" x="127"/>
        <item m="1" x="147"/>
        <item m="1" x="180"/>
        <item m="1" x="72"/>
        <item m="1" x="38"/>
        <item m="1" x="14"/>
        <item m="1" x="124"/>
        <item m="1" x="173"/>
        <item m="1" x="41"/>
        <item m="1" x="201"/>
        <item m="1" x="202"/>
        <item m="1" x="162"/>
        <item m="1" x="156"/>
        <item m="1" x="200"/>
        <item m="1" x="25"/>
        <item m="1" x="109"/>
        <item m="1" x="77"/>
        <item m="1" x="158"/>
        <item m="1" x="71"/>
        <item m="1" x="106"/>
        <item m="1" x="9"/>
        <item m="1" x="75"/>
        <item m="1" x="130"/>
        <item m="1" x="115"/>
        <item m="1" x="42"/>
        <item m="1" x="195"/>
        <item m="1" x="157"/>
        <item m="1" x="37"/>
        <item m="1" x="36"/>
        <item m="1" x="95"/>
        <item m="1" x="112"/>
        <item m="1" x="58"/>
        <item m="1" x="183"/>
        <item m="1" x="137"/>
        <item m="1" x="197"/>
        <item m="1" x="143"/>
        <item m="1" x="136"/>
        <item m="1" x="144"/>
        <item m="1" x="24"/>
        <item m="1" x="48"/>
        <item m="1" x="172"/>
        <item m="1" x="82"/>
        <item m="1" x="167"/>
        <item m="1" x="83"/>
        <item m="1" x="96"/>
        <item m="1" x="181"/>
        <item m="1" x="159"/>
        <item m="1" x="133"/>
        <item m="1" x="116"/>
        <item m="1" x="29"/>
        <item m="1" x="35"/>
        <item m="1" x="117"/>
        <item m="1" x="199"/>
        <item m="1" x="13"/>
        <item m="1" x="166"/>
        <item m="1" x="139"/>
        <item m="1" x="10"/>
        <item m="1" x="104"/>
        <item m="1" x="40"/>
        <item m="1" x="76"/>
        <item m="1" x="91"/>
        <item m="1" x="52"/>
        <item m="1" x="146"/>
        <item m="1" x="193"/>
        <item m="1" x="51"/>
        <item m="1" x="152"/>
        <item m="1" x="179"/>
        <item m="1" x="185"/>
        <item m="1" x="39"/>
        <item m="1" x="89"/>
        <item m="1" x="101"/>
        <item m="1" x="149"/>
        <item m="1" x="43"/>
        <item m="1" x="129"/>
        <item m="1" x="46"/>
        <item m="1" x="131"/>
        <item m="1" x="176"/>
        <item m="1" x="188"/>
        <item m="1" x="98"/>
        <item m="1" x="155"/>
        <item m="1" x="12"/>
        <item m="1" x="79"/>
        <item m="1" x="32"/>
        <item m="1" x="153"/>
        <item m="1" x="170"/>
        <item m="1" x="111"/>
        <item m="1" x="135"/>
        <item m="1" x="100"/>
        <item m="1" x="31"/>
        <item m="1" x="57"/>
        <item m="1" x="99"/>
        <item m="1" x="90"/>
        <item m="1" x="44"/>
        <item m="1" x="92"/>
        <item m="1" x="80"/>
        <item m="1" x="177"/>
        <item m="1" x="93"/>
        <item m="1" x="186"/>
        <item m="1" x="81"/>
        <item m="1" x="174"/>
        <item m="1" x="107"/>
        <item m="1" x="126"/>
        <item m="1" x="105"/>
        <item m="1" x="154"/>
        <item m="1" x="102"/>
        <item m="1" x="142"/>
        <item m="1" x="34"/>
        <item m="1" x="150"/>
        <item m="1" x="20"/>
        <item m="1" x="184"/>
        <item m="1" x="87"/>
        <item m="1" x="30"/>
        <item m="1" x="66"/>
        <item m="1" x="67"/>
        <item m="1" x="121"/>
        <item m="1" x="182"/>
        <item m="1" x="84"/>
        <item m="1" x="85"/>
        <item m="1" x="108"/>
        <item m="1" x="16"/>
        <item m="1" x="55"/>
        <item m="1" x="163"/>
        <item m="1" x="8"/>
        <item m="1" x="56"/>
        <item x="0"/>
        <item x="1"/>
        <item x="2"/>
        <item x="7"/>
        <item x="3"/>
        <item x="5"/>
        <item x="6"/>
        <item t="default"/>
      </items>
    </pivotField>
    <pivotField showAll="0" defaultSubtotal="0">
      <items count="5">
        <item x="1"/>
        <item x="0"/>
        <item m="1" x="4"/>
        <item m="1" x="3"/>
        <item x="2"/>
      </items>
    </pivotField>
    <pivotField dataField="1" showAll="0"/>
    <pivotField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1"/>
  </rowFields>
  <rowItems count="35">
    <i>
      <x v="206"/>
    </i>
    <i>
      <x v="207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 t="grand">
      <x/>
    </i>
  </rowItems>
  <colItems count="1">
    <i/>
  </colItems>
  <dataFields count="1">
    <dataField name="Ortalama KIDEM" fld="7" subtotal="average" baseField="1" baseItem="202" numFmtId="165"/>
  </dataFields>
  <formats count="44">
    <format dxfId="54418">
      <pivotArea type="all" dataOnly="0" outline="0" fieldPosition="0"/>
    </format>
    <format dxfId="54419">
      <pivotArea outline="0" collapsedLevelsAreSubtotals="1" fieldPosition="0"/>
    </format>
    <format dxfId="54420">
      <pivotArea field="1" type="button" dataOnly="0" labelOnly="1" outline="0" axis="axisRow" fieldPosition="0"/>
    </format>
    <format dxfId="54421">
      <pivotArea dataOnly="0" labelOnly="1" outline="0" axis="axisValues" fieldPosition="0"/>
    </format>
    <format dxfId="54422">
      <pivotArea dataOnly="0" labelOnly="1" grandRow="1" outline="0" fieldPosition="0"/>
    </format>
    <format dxfId="54423">
      <pivotArea dataOnly="0" labelOnly="1" outline="0" axis="axisValues" fieldPosition="0"/>
    </format>
    <format dxfId="54424">
      <pivotArea grandRow="1" outline="0" collapsedLevelsAreSubtotals="1" fieldPosition="0"/>
    </format>
    <format dxfId="54425">
      <pivotArea outline="0" collapsedLevelsAreSubtotals="1" fieldPosition="0"/>
    </format>
    <format dxfId="54426">
      <pivotArea dataOnly="0" labelOnly="1" outline="0" axis="axisValues" fieldPosition="0"/>
    </format>
    <format dxfId="54427">
      <pivotArea dataOnly="0" labelOnly="1" outline="0" axis="axisValues" fieldPosition="0"/>
    </format>
    <format dxfId="54428">
      <pivotArea type="all" dataOnly="0" outline="0" fieldPosition="0"/>
    </format>
    <format dxfId="54429">
      <pivotArea outline="0" collapsedLevelsAreSubtotals="1" fieldPosition="0"/>
    </format>
    <format dxfId="54430">
      <pivotArea field="1" type="button" dataOnly="0" labelOnly="1" outline="0" axis="axisRow" fieldPosition="0"/>
    </format>
    <format dxfId="54431">
      <pivotArea dataOnly="0" labelOnly="1" outline="0" axis="axisValues" fieldPosition="0"/>
    </format>
    <format dxfId="54432">
      <pivotArea dataOnly="0" labelOnly="1" grandRow="1" outline="0" fieldPosition="0"/>
    </format>
    <format dxfId="54433">
      <pivotArea dataOnly="0" labelOnly="1" outline="0" axis="axisValues" fieldPosition="0"/>
    </format>
    <format dxfId="54434">
      <pivotArea outline="0" collapsedLevelsAreSubtotals="1" fieldPosition="0"/>
    </format>
    <format dxfId="54435">
      <pivotArea dataOnly="0" labelOnly="1" outline="0" axis="axisValues" fieldPosition="0"/>
    </format>
    <format dxfId="54436">
      <pivotArea dataOnly="0" labelOnly="1" outline="0" axis="axisValues" fieldPosition="0"/>
    </format>
    <format dxfId="54437">
      <pivotArea type="all" dataOnly="0" outline="0" fieldPosition="0"/>
    </format>
    <format dxfId="54438">
      <pivotArea outline="0" collapsedLevelsAreSubtotals="1" fieldPosition="0"/>
    </format>
    <format dxfId="54439">
      <pivotArea field="2" type="button" dataOnly="0" labelOnly="1" outline="0"/>
    </format>
    <format dxfId="54440">
      <pivotArea dataOnly="0" labelOnly="1" grandRow="1" outline="0" fieldPosition="0"/>
    </format>
    <format dxfId="54441">
      <pivotArea field="5" type="button" dataOnly="0" labelOnly="1" outline="0"/>
    </format>
    <format dxfId="54442">
      <pivotArea dataOnly="0" labelOnly="1" grandRow="1" outline="0" fieldPosition="0"/>
    </format>
    <format dxfId="54443">
      <pivotArea type="all" dataOnly="0" outline="0" fieldPosition="0"/>
    </format>
    <format dxfId="54444">
      <pivotArea outline="0" collapsedLevelsAreSubtotals="1" fieldPosition="0"/>
    </format>
    <format dxfId="54445">
      <pivotArea field="6" type="button" dataOnly="0" labelOnly="1" outline="0"/>
    </format>
    <format dxfId="54446">
      <pivotArea type="all" dataOnly="0" outline="0" fieldPosition="0"/>
    </format>
    <format dxfId="54447">
      <pivotArea outline="0" collapsedLevelsAreSubtotals="1" fieldPosition="0"/>
    </format>
    <format dxfId="54448">
      <pivotArea field="6" type="button" dataOnly="0" labelOnly="1" outline="0"/>
    </format>
    <format dxfId="54449">
      <pivotArea type="all" dataOnly="0" outline="0" fieldPosition="0"/>
    </format>
    <format dxfId="54450">
      <pivotArea outline="0" collapsedLevelsAreSubtotals="1" fieldPosition="0"/>
    </format>
    <format dxfId="54451">
      <pivotArea field="6" type="button" dataOnly="0" labelOnly="1" outline="0"/>
    </format>
    <format dxfId="54452">
      <pivotArea type="all" dataOnly="0" outline="0" fieldPosition="0"/>
    </format>
    <format dxfId="54453">
      <pivotArea outline="0" collapsedLevelsAreSubtotals="1" fieldPosition="0"/>
    </format>
    <format dxfId="54454">
      <pivotArea field="6" type="button" dataOnly="0" labelOnly="1" outline="0"/>
    </format>
    <format dxfId="54455">
      <pivotArea outline="0" collapsedLevelsAreSubtotals="1" fieldPosition="0"/>
    </format>
    <format dxfId="54456">
      <pivotArea type="all" dataOnly="0" outline="0" fieldPosition="0"/>
    </format>
    <format dxfId="54457">
      <pivotArea outline="0" collapsedLevelsAreSubtotals="1" fieldPosition="0"/>
    </format>
    <format dxfId="54458">
      <pivotArea field="1" type="button" dataOnly="0" labelOnly="1" outline="0" axis="axisRow" fieldPosition="0"/>
    </format>
    <format dxfId="54459">
      <pivotArea dataOnly="0" labelOnly="1" fieldPosition="0">
        <references count="1">
          <reference field="1" count="0"/>
        </references>
      </pivotArea>
    </format>
    <format dxfId="54460">
      <pivotArea dataOnly="0" labelOnly="1" grandRow="1" outline="0" fieldPosition="0"/>
    </format>
    <format dxfId="5446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6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 fieldListSortAscending="1">
  <location ref="P1:AK240" firstHeaderRow="0" firstDataRow="1" firstDataCol="1"/>
  <pivotFields count="32">
    <pivotField axis="axisRow" showAll="0">
      <items count="17"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5"/>
        <item x="0"/>
        <item x="1"/>
        <item x="2"/>
        <item x="3"/>
        <item x="4"/>
        <item t="default"/>
      </items>
    </pivotField>
    <pivotField axis="axisRow"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axis="axisRow" showAll="0">
      <items count="21">
        <item m="1" x="18"/>
        <item m="1" x="17"/>
        <item m="1" x="6"/>
        <item m="1" x="16"/>
        <item m="1" x="15"/>
        <item m="1" x="5"/>
        <item m="1" x="8"/>
        <item m="1" x="19"/>
        <item x="0"/>
        <item m="1" x="10"/>
        <item m="1" x="13"/>
        <item m="1" x="12"/>
        <item m="1" x="7"/>
        <item m="1" x="14"/>
        <item m="1" x="9"/>
        <item m="1" x="11"/>
        <item m="1" x="4"/>
        <item x="1"/>
        <item x="2"/>
        <item x="3"/>
        <item t="default"/>
      </items>
    </pivotField>
    <pivotField showAll="0"/>
    <pivotField showAll="0"/>
    <pivotField axis="axisRow" showAll="0">
      <items count="208">
        <item m="1" x="145"/>
        <item m="1" x="73"/>
        <item m="1" x="204"/>
        <item m="1" x="28"/>
        <item m="1" x="19"/>
        <item m="1" x="196"/>
        <item m="1" x="18"/>
        <item m="1" x="194"/>
        <item m="1" x="138"/>
        <item m="1" x="49"/>
        <item m="1" x="192"/>
        <item m="1" x="110"/>
        <item m="1" x="33"/>
        <item m="1" x="47"/>
        <item m="1" x="165"/>
        <item m="1" x="22"/>
        <item m="1" x="169"/>
        <item m="1" x="187"/>
        <item m="1" x="123"/>
        <item m="1" x="21"/>
        <item m="1" x="151"/>
        <item m="1" x="171"/>
        <item m="1" x="17"/>
        <item m="1" x="206"/>
        <item m="1" x="148"/>
        <item m="1" x="11"/>
        <item m="1" x="120"/>
        <item x="4"/>
        <item m="1" x="134"/>
        <item m="1" x="64"/>
        <item m="1" x="191"/>
        <item m="1" x="65"/>
        <item m="1" x="125"/>
        <item m="1" x="26"/>
        <item m="1" x="175"/>
        <item m="1" x="132"/>
        <item m="1" x="189"/>
        <item m="1" x="160"/>
        <item m="1" x="45"/>
        <item m="1" x="53"/>
        <item m="1" x="63"/>
        <item m="1" x="68"/>
        <item m="1" x="190"/>
        <item m="1" x="164"/>
        <item m="1" x="74"/>
        <item m="1" x="140"/>
        <item m="1" x="60"/>
        <item m="1" x="103"/>
        <item m="1" x="54"/>
        <item m="1" x="23"/>
        <item m="1" x="15"/>
        <item m="1" x="118"/>
        <item m="1" x="62"/>
        <item m="1" x="27"/>
        <item m="1" x="128"/>
        <item m="1" x="198"/>
        <item m="1" x="141"/>
        <item m="1" x="113"/>
        <item m="1" x="178"/>
        <item m="1" x="50"/>
        <item m="1" x="114"/>
        <item m="1" x="94"/>
        <item m="1" x="161"/>
        <item m="1" x="61"/>
        <item m="1" x="119"/>
        <item m="1" x="88"/>
        <item m="1" x="203"/>
        <item m="1" x="97"/>
        <item m="1" x="70"/>
        <item m="1" x="69"/>
        <item m="1" x="59"/>
        <item m="1" x="168"/>
        <item m="1" x="205"/>
        <item m="1" x="122"/>
        <item m="1" x="78"/>
        <item m="1" x="86"/>
        <item m="1" x="127"/>
        <item m="1" x="147"/>
        <item m="1" x="180"/>
        <item m="1" x="72"/>
        <item m="1" x="38"/>
        <item m="1" x="14"/>
        <item m="1" x="124"/>
        <item m="1" x="173"/>
        <item m="1" x="41"/>
        <item m="1" x="201"/>
        <item m="1" x="202"/>
        <item m="1" x="162"/>
        <item m="1" x="156"/>
        <item m="1" x="200"/>
        <item m="1" x="25"/>
        <item m="1" x="109"/>
        <item m="1" x="77"/>
        <item m="1" x="158"/>
        <item m="1" x="71"/>
        <item m="1" x="106"/>
        <item m="1" x="9"/>
        <item m="1" x="75"/>
        <item m="1" x="130"/>
        <item m="1" x="115"/>
        <item m="1" x="42"/>
        <item m="1" x="195"/>
        <item m="1" x="157"/>
        <item m="1" x="37"/>
        <item m="1" x="36"/>
        <item m="1" x="95"/>
        <item m="1" x="112"/>
        <item m="1" x="58"/>
        <item m="1" x="183"/>
        <item m="1" x="137"/>
        <item m="1" x="197"/>
        <item m="1" x="143"/>
        <item m="1" x="136"/>
        <item m="1" x="144"/>
        <item m="1" x="24"/>
        <item m="1" x="48"/>
        <item m="1" x="172"/>
        <item m="1" x="82"/>
        <item m="1" x="167"/>
        <item m="1" x="83"/>
        <item m="1" x="96"/>
        <item m="1" x="181"/>
        <item m="1" x="159"/>
        <item m="1" x="133"/>
        <item m="1" x="116"/>
        <item m="1" x="29"/>
        <item m="1" x="35"/>
        <item m="1" x="117"/>
        <item m="1" x="199"/>
        <item m="1" x="13"/>
        <item m="1" x="166"/>
        <item m="1" x="139"/>
        <item m="1" x="10"/>
        <item m="1" x="104"/>
        <item m="1" x="40"/>
        <item m="1" x="76"/>
        <item m="1" x="91"/>
        <item m="1" x="52"/>
        <item m="1" x="146"/>
        <item m="1" x="193"/>
        <item m="1" x="51"/>
        <item m="1" x="152"/>
        <item m="1" x="179"/>
        <item m="1" x="185"/>
        <item m="1" x="39"/>
        <item m="1" x="89"/>
        <item m="1" x="101"/>
        <item m="1" x="149"/>
        <item m="1" x="43"/>
        <item m="1" x="129"/>
        <item m="1" x="46"/>
        <item m="1" x="131"/>
        <item m="1" x="176"/>
        <item m="1" x="188"/>
        <item m="1" x="98"/>
        <item m="1" x="155"/>
        <item m="1" x="12"/>
        <item m="1" x="79"/>
        <item m="1" x="32"/>
        <item m="1" x="153"/>
        <item m="1" x="170"/>
        <item m="1" x="111"/>
        <item m="1" x="135"/>
        <item m="1" x="100"/>
        <item m="1" x="31"/>
        <item m="1" x="57"/>
        <item m="1" x="99"/>
        <item m="1" x="90"/>
        <item m="1" x="44"/>
        <item m="1" x="92"/>
        <item m="1" x="80"/>
        <item m="1" x="177"/>
        <item m="1" x="93"/>
        <item m="1" x="186"/>
        <item m="1" x="81"/>
        <item m="1" x="174"/>
        <item m="1" x="107"/>
        <item m="1" x="126"/>
        <item m="1" x="105"/>
        <item m="1" x="154"/>
        <item m="1" x="102"/>
        <item m="1" x="142"/>
        <item m="1" x="34"/>
        <item m="1" x="150"/>
        <item m="1" x="20"/>
        <item m="1" x="184"/>
        <item m="1" x="87"/>
        <item m="1" x="30"/>
        <item m="1" x="66"/>
        <item m="1" x="67"/>
        <item m="1" x="121"/>
        <item m="1" x="182"/>
        <item m="1" x="84"/>
        <item m="1" x="85"/>
        <item m="1" x="108"/>
        <item m="1" x="16"/>
        <item m="1" x="55"/>
        <item m="1" x="163"/>
        <item m="1" x="8"/>
        <item m="1" x="56"/>
        <item x="0"/>
        <item x="1"/>
        <item x="2"/>
        <item x="7"/>
        <item x="3"/>
        <item x="5"/>
        <item x="6"/>
        <item t="default"/>
      </items>
    </pivotField>
    <pivotField axis="axisRow" showAll="0" defaultSubtotal="0">
      <items count="5">
        <item x="1"/>
        <item x="0"/>
        <item m="1" x="4"/>
        <item m="1" x="3"/>
        <item x="2"/>
      </items>
    </pivotField>
    <pivotField axis="axisRow" showAll="0">
      <items count="160">
        <item m="1" x="99"/>
        <item m="1" x="72"/>
        <item m="1" x="18"/>
        <item m="1" x="97"/>
        <item m="1" x="139"/>
        <item m="1" x="110"/>
        <item m="1" x="15"/>
        <item m="1" x="116"/>
        <item m="1" x="58"/>
        <item m="1" x="66"/>
        <item m="1" x="25"/>
        <item m="1" x="14"/>
        <item m="1" x="150"/>
        <item m="1" x="35"/>
        <item m="1" x="29"/>
        <item m="1" x="10"/>
        <item m="1" x="24"/>
        <item m="1" x="32"/>
        <item m="1" x="140"/>
        <item m="1" x="142"/>
        <item m="1" x="19"/>
        <item m="1" x="38"/>
        <item m="1" x="138"/>
        <item m="1" x="134"/>
        <item m="1" x="63"/>
        <item m="1" x="122"/>
        <item m="1" x="71"/>
        <item m="1" x="22"/>
        <item m="1" x="131"/>
        <item m="1" x="34"/>
        <item m="1" x="39"/>
        <item m="1" x="84"/>
        <item m="1" x="92"/>
        <item m="1" x="126"/>
        <item m="1" x="21"/>
        <item m="1" x="125"/>
        <item m="1" x="129"/>
        <item m="1" x="27"/>
        <item m="1" x="37"/>
        <item m="1" x="136"/>
        <item m="1" x="36"/>
        <item m="1" x="46"/>
        <item m="1" x="133"/>
        <item m="1" x="31"/>
        <item m="1" x="141"/>
        <item m="1" x="12"/>
        <item m="1" x="43"/>
        <item m="1" x="109"/>
        <item m="1" x="155"/>
        <item m="1" x="108"/>
        <item m="1" x="107"/>
        <item m="1" x="103"/>
        <item m="1" x="86"/>
        <item m="1" x="121"/>
        <item m="1" x="135"/>
        <item m="1" x="130"/>
        <item m="1" x="28"/>
        <item m="1" x="48"/>
        <item m="1" x="59"/>
        <item m="1" x="13"/>
        <item m="1" x="40"/>
        <item m="1" x="51"/>
        <item m="1" x="30"/>
        <item m="1" x="44"/>
        <item m="1" x="42"/>
        <item m="1" x="128"/>
        <item m="1" x="33"/>
        <item m="1" x="20"/>
        <item m="1" x="153"/>
        <item m="1" x="47"/>
        <item m="1" x="146"/>
        <item m="1" x="54"/>
        <item m="1" x="16"/>
        <item m="1" x="41"/>
        <item m="1" x="90"/>
        <item m="1" x="75"/>
        <item m="1" x="50"/>
        <item m="1" x="104"/>
        <item m="1" x="114"/>
        <item m="1" x="91"/>
        <item m="1" x="68"/>
        <item m="1" x="65"/>
        <item m="1" x="57"/>
        <item m="1" x="45"/>
        <item m="1" x="152"/>
        <item m="1" x="76"/>
        <item m="1" x="53"/>
        <item m="1" x="55"/>
        <item m="1" x="102"/>
        <item m="1" x="64"/>
        <item m="1" x="106"/>
        <item m="1" x="95"/>
        <item m="1" x="154"/>
        <item m="1" x="145"/>
        <item m="1" x="158"/>
        <item m="1" x="11"/>
        <item m="1" x="118"/>
        <item m="1" x="49"/>
        <item m="1" x="100"/>
        <item m="1" x="82"/>
        <item m="1" x="79"/>
        <item m="1" x="17"/>
        <item m="1" x="23"/>
        <item m="1" x="52"/>
        <item m="1" x="120"/>
        <item m="1" x="157"/>
        <item m="1" x="115"/>
        <item m="1" x="117"/>
        <item m="1" x="132"/>
        <item m="1" x="69"/>
        <item m="1" x="156"/>
        <item m="1" x="85"/>
        <item m="1" x="73"/>
        <item m="1" x="60"/>
        <item m="1" x="67"/>
        <item m="1" x="26"/>
        <item m="1" x="101"/>
        <item m="1" x="144"/>
        <item m="1" x="96"/>
        <item m="1" x="123"/>
        <item m="1" x="77"/>
        <item m="1" x="62"/>
        <item m="1" x="81"/>
        <item m="1" x="98"/>
        <item m="1" x="94"/>
        <item m="1" x="143"/>
        <item m="1" x="148"/>
        <item m="1" x="149"/>
        <item m="1" x="147"/>
        <item m="1" x="112"/>
        <item m="1" x="105"/>
        <item m="1" x="61"/>
        <item m="1" x="56"/>
        <item m="1" x="151"/>
        <item m="1" x="83"/>
        <item m="1" x="89"/>
        <item m="1" x="88"/>
        <item m="1" x="93"/>
        <item m="1" x="9"/>
        <item m="1" x="80"/>
        <item m="1" x="113"/>
        <item m="1" x="127"/>
        <item m="1" x="119"/>
        <item m="1" x="137"/>
        <item m="1" x="78"/>
        <item m="1" x="111"/>
        <item m="1" x="87"/>
        <item m="1" x="124"/>
        <item m="1" x="74"/>
        <item m="1" x="70"/>
        <item x="0"/>
        <item x="8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0"/>
        <item x="1"/>
        <item m="1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 defaultSubtotal="0"/>
  </pivotFields>
  <rowFields count="7">
    <field x="1"/>
    <field x="2"/>
    <field x="0"/>
    <field x="8"/>
    <field x="7"/>
    <field x="5"/>
    <field x="6"/>
  </rowFields>
  <rowItems count="239">
    <i>
      <x v="206"/>
    </i>
    <i r="1">
      <x v="8"/>
    </i>
    <i r="2">
      <x v="11"/>
    </i>
    <i r="3">
      <x/>
    </i>
    <i r="4">
      <x v="150"/>
    </i>
    <i r="5">
      <x v="200"/>
    </i>
    <i r="6">
      <x v="1"/>
    </i>
    <i>
      <x v="207"/>
    </i>
    <i r="1">
      <x v="17"/>
    </i>
    <i r="2">
      <x v="11"/>
    </i>
    <i r="3">
      <x/>
    </i>
    <i r="4">
      <x v="152"/>
    </i>
    <i r="5">
      <x v="201"/>
    </i>
    <i r="6">
      <x v="1"/>
    </i>
    <i>
      <x v="209"/>
    </i>
    <i r="1">
      <x v="19"/>
    </i>
    <i r="2">
      <x v="11"/>
    </i>
    <i r="3">
      <x/>
    </i>
    <i r="4">
      <x v="154"/>
    </i>
    <i r="5">
      <x v="204"/>
    </i>
    <i r="6">
      <x v="1"/>
    </i>
    <i>
      <x v="210"/>
    </i>
    <i r="1">
      <x v="19"/>
    </i>
    <i r="2">
      <x v="11"/>
    </i>
    <i r="3">
      <x v="1"/>
    </i>
    <i r="4">
      <x v="155"/>
    </i>
    <i r="5">
      <x v="204"/>
    </i>
    <i r="6">
      <x v="1"/>
    </i>
    <i>
      <x v="211"/>
    </i>
    <i r="1">
      <x v="19"/>
    </i>
    <i r="2">
      <x v="11"/>
    </i>
    <i r="3">
      <x v="1"/>
    </i>
    <i r="4">
      <x v="157"/>
    </i>
    <i r="5">
      <x v="205"/>
    </i>
    <i r="6">
      <x v="1"/>
    </i>
    <i>
      <x v="212"/>
    </i>
    <i r="1">
      <x v="18"/>
    </i>
    <i r="2">
      <x v="11"/>
    </i>
    <i r="3">
      <x v="1"/>
    </i>
    <i r="4">
      <x v="158"/>
    </i>
    <i r="5">
      <x v="206"/>
    </i>
    <i r="6">
      <x v="1"/>
    </i>
    <i>
      <x v="213"/>
    </i>
    <i r="1">
      <x v="8"/>
    </i>
    <i r="2">
      <x v="12"/>
    </i>
    <i r="3">
      <x/>
    </i>
    <i r="4">
      <x v="151"/>
    </i>
    <i r="5">
      <x v="203"/>
    </i>
    <i r="6">
      <x v="4"/>
    </i>
    <i>
      <x v="214"/>
    </i>
    <i r="1">
      <x v="17"/>
    </i>
    <i r="2">
      <x v="12"/>
    </i>
    <i r="3">
      <x v="1"/>
    </i>
    <i r="4">
      <x v="151"/>
    </i>
    <i r="5">
      <x v="203"/>
    </i>
    <i r="6">
      <x v="4"/>
    </i>
    <i>
      <x v="215"/>
    </i>
    <i r="1">
      <x v="19"/>
    </i>
    <i r="2">
      <x v="12"/>
    </i>
    <i r="3">
      <x/>
    </i>
    <i r="4">
      <x v="151"/>
    </i>
    <i r="5">
      <x v="203"/>
    </i>
    <i r="6">
      <x v="4"/>
    </i>
    <i>
      <x v="216"/>
    </i>
    <i r="1">
      <x v="19"/>
    </i>
    <i r="2">
      <x v="12"/>
    </i>
    <i r="3">
      <x/>
    </i>
    <i r="4">
      <x v="151"/>
    </i>
    <i r="5">
      <x v="203"/>
    </i>
    <i r="6">
      <x v="4"/>
    </i>
    <i>
      <x v="217"/>
    </i>
    <i r="1">
      <x v="19"/>
    </i>
    <i r="2">
      <x v="12"/>
    </i>
    <i r="3">
      <x/>
    </i>
    <i r="4">
      <x v="151"/>
    </i>
    <i r="5">
      <x v="203"/>
    </i>
    <i r="6">
      <x v="4"/>
    </i>
    <i>
      <x v="218"/>
    </i>
    <i r="1">
      <x v="18"/>
    </i>
    <i r="2">
      <x v="12"/>
    </i>
    <i r="3">
      <x/>
    </i>
    <i r="4">
      <x v="151"/>
    </i>
    <i r="5">
      <x v="203"/>
    </i>
    <i r="6">
      <x v="4"/>
    </i>
    <i>
      <x v="219"/>
    </i>
    <i r="1">
      <x v="8"/>
    </i>
    <i r="2">
      <x v="13"/>
    </i>
    <i r="3">
      <x/>
    </i>
    <i r="4">
      <x v="151"/>
    </i>
    <i r="5">
      <x v="203"/>
    </i>
    <i r="6">
      <x v="4"/>
    </i>
    <i>
      <x v="220"/>
    </i>
    <i r="1">
      <x v="17"/>
    </i>
    <i r="2">
      <x v="13"/>
    </i>
    <i r="3">
      <x/>
    </i>
    <i r="4">
      <x v="151"/>
    </i>
    <i r="5">
      <x v="203"/>
    </i>
    <i r="6">
      <x v="4"/>
    </i>
    <i>
      <x v="221"/>
    </i>
    <i r="1">
      <x v="19"/>
    </i>
    <i r="2">
      <x v="13"/>
    </i>
    <i r="3">
      <x/>
    </i>
    <i r="4">
      <x v="151"/>
    </i>
    <i r="5">
      <x v="203"/>
    </i>
    <i r="6">
      <x v="4"/>
    </i>
    <i>
      <x v="222"/>
    </i>
    <i r="1">
      <x v="19"/>
    </i>
    <i r="2">
      <x v="13"/>
    </i>
    <i r="3">
      <x v="1"/>
    </i>
    <i r="4">
      <x v="151"/>
    </i>
    <i r="5">
      <x v="203"/>
    </i>
    <i r="6">
      <x v="4"/>
    </i>
    <i>
      <x v="223"/>
    </i>
    <i r="1">
      <x v="19"/>
    </i>
    <i r="2">
      <x v="13"/>
    </i>
    <i r="3">
      <x v="1"/>
    </i>
    <i r="4">
      <x v="151"/>
    </i>
    <i r="5">
      <x v="203"/>
    </i>
    <i r="6">
      <x v="4"/>
    </i>
    <i>
      <x v="224"/>
    </i>
    <i r="1">
      <x v="18"/>
    </i>
    <i r="2">
      <x v="13"/>
    </i>
    <i r="3">
      <x v="1"/>
    </i>
    <i r="4">
      <x v="151"/>
    </i>
    <i r="5">
      <x v="203"/>
    </i>
    <i r="6">
      <x v="4"/>
    </i>
    <i>
      <x v="225"/>
    </i>
    <i r="1">
      <x v="18"/>
    </i>
    <i r="2">
      <x v="13"/>
    </i>
    <i r="3">
      <x v="1"/>
    </i>
    <i r="4">
      <x v="151"/>
    </i>
    <i r="5">
      <x v="203"/>
    </i>
    <i r="6">
      <x v="4"/>
    </i>
    <i>
      <x v="226"/>
    </i>
    <i r="1">
      <x v="8"/>
    </i>
    <i r="2">
      <x v="14"/>
    </i>
    <i r="3">
      <x v="1"/>
    </i>
    <i r="4">
      <x v="151"/>
    </i>
    <i r="5">
      <x v="203"/>
    </i>
    <i r="6">
      <x v="4"/>
    </i>
    <i>
      <x v="227"/>
    </i>
    <i r="1">
      <x v="17"/>
    </i>
    <i r="2">
      <x v="14"/>
    </i>
    <i r="3">
      <x/>
    </i>
    <i r="4">
      <x v="151"/>
    </i>
    <i r="5">
      <x v="203"/>
    </i>
    <i r="6">
      <x v="4"/>
    </i>
    <i>
      <x v="228"/>
    </i>
    <i r="1">
      <x v="19"/>
    </i>
    <i r="2">
      <x v="14"/>
    </i>
    <i r="3">
      <x/>
    </i>
    <i r="4">
      <x v="151"/>
    </i>
    <i r="5">
      <x v="203"/>
    </i>
    <i r="6">
      <x v="4"/>
    </i>
    <i>
      <x v="229"/>
    </i>
    <i r="1">
      <x v="19"/>
    </i>
    <i r="2">
      <x v="14"/>
    </i>
    <i r="3">
      <x/>
    </i>
    <i r="4">
      <x v="151"/>
    </i>
    <i r="5">
      <x v="203"/>
    </i>
    <i r="6">
      <x v="4"/>
    </i>
    <i>
      <x v="230"/>
    </i>
    <i r="1">
      <x v="19"/>
    </i>
    <i r="2">
      <x v="14"/>
    </i>
    <i r="3">
      <x/>
    </i>
    <i r="4">
      <x v="151"/>
    </i>
    <i r="5">
      <x v="203"/>
    </i>
    <i r="6">
      <x v="4"/>
    </i>
    <i>
      <x v="231"/>
    </i>
    <i r="1">
      <x v="18"/>
    </i>
    <i r="2">
      <x v="14"/>
    </i>
    <i r="3">
      <x/>
    </i>
    <i r="4">
      <x v="151"/>
    </i>
    <i r="5">
      <x v="203"/>
    </i>
    <i r="6">
      <x v="4"/>
    </i>
    <i>
      <x v="232"/>
    </i>
    <i r="1">
      <x v="19"/>
    </i>
    <i r="2">
      <x v="14"/>
    </i>
    <i r="3">
      <x v="1"/>
    </i>
    <i r="4">
      <x v="151"/>
    </i>
    <i r="5">
      <x v="203"/>
    </i>
    <i r="6">
      <x v="4"/>
    </i>
    <i>
      <x v="233"/>
    </i>
    <i r="1">
      <x v="8"/>
    </i>
    <i r="2">
      <x v="15"/>
    </i>
    <i r="3">
      <x v="1"/>
    </i>
    <i r="4">
      <x v="151"/>
    </i>
    <i r="5">
      <x v="203"/>
    </i>
    <i r="6">
      <x v="4"/>
    </i>
    <i>
      <x v="234"/>
    </i>
    <i r="1">
      <x v="17"/>
    </i>
    <i r="2">
      <x v="15"/>
    </i>
    <i r="3">
      <x v="1"/>
    </i>
    <i r="4">
      <x v="151"/>
    </i>
    <i r="5">
      <x v="203"/>
    </i>
    <i r="6">
      <x v="4"/>
    </i>
    <i>
      <x v="235"/>
    </i>
    <i r="1">
      <x v="18"/>
    </i>
    <i r="2">
      <x v="15"/>
    </i>
    <i r="3">
      <x/>
    </i>
    <i r="4">
      <x v="151"/>
    </i>
    <i r="5">
      <x v="203"/>
    </i>
    <i r="6">
      <x v="4"/>
    </i>
    <i>
      <x v="236"/>
    </i>
    <i r="1">
      <x v="19"/>
    </i>
    <i r="2">
      <x v="15"/>
    </i>
    <i r="3">
      <x/>
    </i>
    <i r="4">
      <x v="151"/>
    </i>
    <i r="5">
      <x v="203"/>
    </i>
    <i r="6">
      <x v="4"/>
    </i>
    <i>
      <x v="237"/>
    </i>
    <i r="1">
      <x v="19"/>
    </i>
    <i r="2">
      <x v="15"/>
    </i>
    <i r="3">
      <x v="1"/>
    </i>
    <i r="4">
      <x v="151"/>
    </i>
    <i r="5">
      <x v="203"/>
    </i>
    <i r="6">
      <x v="4"/>
    </i>
    <i>
      <x v="238"/>
    </i>
    <i r="1">
      <x v="19"/>
    </i>
    <i r="2">
      <x v="15"/>
    </i>
    <i r="3">
      <x v="1"/>
    </i>
    <i r="4">
      <x v="151"/>
    </i>
    <i r="5">
      <x v="203"/>
    </i>
    <i r="6">
      <x v="4"/>
    </i>
    <i>
      <x v="239"/>
    </i>
    <i r="1">
      <x v="19"/>
    </i>
    <i r="2">
      <x v="11"/>
    </i>
    <i r="3">
      <x/>
    </i>
    <i r="4">
      <x v="156"/>
    </i>
    <i r="5">
      <x v="27"/>
    </i>
    <i r="6">
      <x/>
    </i>
    <i>
      <x v="240"/>
    </i>
    <i r="1">
      <x v="18"/>
    </i>
    <i r="2">
      <x v="11"/>
    </i>
    <i r="3">
      <x v="1"/>
    </i>
    <i r="4">
      <x v="153"/>
    </i>
    <i r="5">
      <x v="202"/>
    </i>
    <i r="6">
      <x/>
    </i>
    <i t="grand">
      <x/>
    </i>
  </rowItems>
  <colFields count="1">
    <field x="-2"/>
  </colFields>
  <colItems count="2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</colItems>
  <dataFields count="21">
    <dataField name="Ortalama HEDEF BAŞARI " fld="9" subtotal="average" baseField="1" baseItem="0"/>
    <dataField name="Ortalama ADALET" fld="10" subtotal="average" baseField="1" baseItem="0" numFmtId="1"/>
    <dataField name="Ortalama DİSİPLİN" fld="11" subtotal="average" baseField="1" baseItem="0" numFmtId="1"/>
    <dataField name="Ortalama EKİP" fld="12" subtotal="average" baseField="1" baseItem="0" numFmtId="1"/>
    <dataField name="Ortalama ELEŞTİRİYE TAHAMMÜL" fld="13" subtotal="average" baseField="1" baseItem="0" numFmtId="1"/>
    <dataField name="Ortalama EMPATİ YETENEĞİ" fld="14" subtotal="average" baseField="1" baseItem="0" numFmtId="3"/>
    <dataField name="Ortalama GÖRSEL SUNUM TEŞHİR" fld="15" subtotal="average" baseField="1" baseItem="0" numFmtId="3"/>
    <dataField name="Ortalama İLETİŞİM BECERİSİ" fld="16" subtotal="average" baseField="1" baseItem="0" numFmtId="3"/>
    <dataField name="Ortalama İŞ" fld="17" subtotal="average" baseField="1" baseItem="0" numFmtId="3"/>
    <dataField name="Ortalama KİŞİSEL" fld="18" subtotal="average" baseField="1" baseItem="0" numFmtId="3"/>
    <dataField name="Ortalama KRİZ" fld="19" subtotal="average" baseField="1" baseItem="0" numFmtId="3"/>
    <dataField name="Ortalama KURALLARA UYUM" fld="20" subtotal="average" baseField="1" baseItem="0" numFmtId="3"/>
    <dataField name="Ortalama LİDERLİK" fld="21" subtotal="average" baseField="1" baseItem="0" numFmtId="3"/>
    <dataField name="Ortalama MÜŞTERİ" fld="22" subtotal="average" baseField="1" baseItem="0" numFmtId="3"/>
    <dataField name="Ortalama OPERASYONEL BECERİ" fld="23" subtotal="average" baseField="1" baseItem="0" numFmtId="3"/>
    <dataField name="Ortalama SORUMLULUK BİLİNCİ" fld="24" subtotal="average" baseField="1" baseItem="0" numFmtId="3"/>
    <dataField name="Ortalama STOK " fld="25" subtotal="average" baseField="1" baseItem="0" numFmtId="3"/>
    <dataField name="Ortalama VERİ " fld="26" subtotal="average" baseField="1" baseItem="0" numFmtId="3"/>
    <dataField name="Ortalama YENİLİKÇİLİK" fld="27" subtotal="average" baseField="1" baseItem="0" numFmtId="3"/>
    <dataField name="Ortalama ZAMAN YÖNETİMİ" fld="28" subtotal="average" baseField="1" baseItem="0" numFmtId="3"/>
    <dataField name="Ortalama ORTALAMA" fld="29" subtotal="average" baseField="1" baseItem="0" numFmtId="165"/>
  </dataFields>
  <formats count="3559">
    <format dxfId="54584">
      <pivotArea type="all" dataOnly="0" outline="0" fieldPosition="0"/>
    </format>
    <format dxfId="54585">
      <pivotArea outline="0" collapsedLevelsAreSubtotals="1" fieldPosition="0"/>
    </format>
    <format dxfId="54586">
      <pivotArea field="1" type="button" dataOnly="0" labelOnly="1" outline="0" axis="axisRow" fieldPosition="0"/>
    </format>
    <format dxfId="54587">
      <pivotArea dataOnly="0" labelOnly="1" outline="0" axis="axisValues" fieldPosition="0"/>
    </format>
    <format dxfId="54588">
      <pivotArea dataOnly="0" labelOnly="1" grandRow="1" outline="0" fieldPosition="0"/>
    </format>
    <format dxfId="54589">
      <pivotArea dataOnly="0" labelOnly="1" outline="0" axis="axisValues" fieldPosition="0"/>
    </format>
    <format dxfId="54590">
      <pivotArea grandRow="1" outline="0" collapsedLevelsAreSubtotals="1" fieldPosition="0"/>
    </format>
    <format dxfId="54591">
      <pivotArea outline="0" collapsedLevelsAreSubtotals="1" fieldPosition="0"/>
    </format>
    <format dxfId="54592">
      <pivotArea dataOnly="0" labelOnly="1" outline="0" axis="axisValues" fieldPosition="0"/>
    </format>
    <format dxfId="54593">
      <pivotArea dataOnly="0" labelOnly="1" outline="0" axis="axisValues" fieldPosition="0"/>
    </format>
    <format dxfId="54594">
      <pivotArea type="all" dataOnly="0" outline="0" fieldPosition="0"/>
    </format>
    <format dxfId="54595">
      <pivotArea outline="0" collapsedLevelsAreSubtotals="1" fieldPosition="0"/>
    </format>
    <format dxfId="54596">
      <pivotArea field="1" type="button" dataOnly="0" labelOnly="1" outline="0" axis="axisRow" fieldPosition="0"/>
    </format>
    <format dxfId="54597">
      <pivotArea dataOnly="0" labelOnly="1" outline="0" axis="axisValues" fieldPosition="0"/>
    </format>
    <format dxfId="54598">
      <pivotArea dataOnly="0" labelOnly="1" grandRow="1" outline="0" fieldPosition="0"/>
    </format>
    <format dxfId="54599">
      <pivotArea dataOnly="0" labelOnly="1" outline="0" axis="axisValues" fieldPosition="0"/>
    </format>
    <format dxfId="54600">
      <pivotArea outline="0" collapsedLevelsAreSubtotals="1" fieldPosition="0"/>
    </format>
    <format dxfId="54601">
      <pivotArea dataOnly="0" labelOnly="1" outline="0" axis="axisValues" fieldPosition="0"/>
    </format>
    <format dxfId="54602">
      <pivotArea dataOnly="0" labelOnly="1" outline="0" axis="axisValues" fieldPosition="0"/>
    </format>
    <format dxfId="54603">
      <pivotArea type="all" dataOnly="0" outline="0" fieldPosition="0"/>
    </format>
    <format dxfId="54604">
      <pivotArea field="0" type="button" dataOnly="0" labelOnly="1" outline="0" axis="axisRow" fieldPosition="2"/>
    </format>
    <format dxfId="54605">
      <pivotArea dataOnly="0" labelOnly="1" outline="0" axis="axisValues" fieldPosition="0"/>
    </format>
    <format dxfId="54606">
      <pivotArea dataOnly="0" labelOnly="1" grandRow="1" outline="0" fieldPosition="0"/>
    </format>
    <format dxfId="54607">
      <pivotArea dataOnly="0" labelOnly="1" outline="0" axis="axisValues" fieldPosition="0"/>
    </format>
    <format dxfId="54608">
      <pivotArea type="all" dataOnly="0" outline="0" fieldPosition="0"/>
    </format>
    <format dxfId="54609">
      <pivotArea field="0" type="button" dataOnly="0" labelOnly="1" outline="0" axis="axisRow" fieldPosition="2"/>
    </format>
    <format dxfId="54610">
      <pivotArea dataOnly="0" labelOnly="1" outline="0" axis="axisValues" fieldPosition="0"/>
    </format>
    <format dxfId="54611">
      <pivotArea dataOnly="0" labelOnly="1" grandRow="1" outline="0" fieldPosition="0"/>
    </format>
    <format dxfId="54612">
      <pivotArea dataOnly="0" labelOnly="1" outline="0" axis="axisValues" fieldPosition="0"/>
    </format>
    <format dxfId="54613">
      <pivotArea type="all" dataOnly="0" outline="0" fieldPosition="0"/>
    </format>
    <format dxfId="54614">
      <pivotArea type="all" dataOnly="0" outline="0" fieldPosition="0"/>
    </format>
    <format dxfId="54615">
      <pivotArea field="1" type="button" dataOnly="0" labelOnly="1" outline="0" axis="axisRow" fieldPosition="0"/>
    </format>
    <format dxfId="546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46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6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46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4620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4621">
      <pivotArea dataOnly="0" labelOnly="1" grandRow="1" outline="0" fieldPosition="0"/>
    </format>
    <format dxfId="54622">
      <pivotArea dataOnly="0" labelOnly="1" outline="0" fieldPosition="0">
        <references count="1">
          <reference field="4294967294" count="2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54623">
      <pivotArea field="1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54624">
      <pivotArea outline="0" collapsedLevelsAreSubtotals="1" fieldPosition="0">
        <references count="1">
          <reference field="4294967294" count="4" selected="0">
            <x v="1"/>
            <x v="2"/>
            <x v="3"/>
            <x v="4"/>
          </reference>
        </references>
      </pivotArea>
    </format>
    <format dxfId="54625">
      <pivotArea dataOnly="0" labelOnly="1" outline="0" fieldPosition="0">
        <references count="1">
          <reference field="4294967294" count="4">
            <x v="1"/>
            <x v="2"/>
            <x v="3"/>
            <x v="4"/>
          </reference>
        </references>
      </pivotArea>
    </format>
    <format dxfId="54626">
      <pivotArea outline="0" collapsedLevelsAreSubtotals="1" fieldPosition="0">
        <references count="1">
          <reference field="4294967294" count="16" selected="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54627">
      <pivotArea dataOnly="0" labelOnly="1" outline="0" fieldPosition="0">
        <references count="1">
          <reference field="4294967294" count="16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  <format dxfId="54628">
      <pivotArea type="all" dataOnly="0" outline="0" fieldPosition="0"/>
    </format>
    <format dxfId="54629">
      <pivotArea field="1" type="button" dataOnly="0" labelOnly="1" outline="0" axis="axisRow" fieldPosition="0"/>
    </format>
    <format dxfId="5463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4631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63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4633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4634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4635">
      <pivotArea dataOnly="0" labelOnly="1" grandRow="1" outline="0" fieldPosition="0"/>
    </format>
    <format dxfId="54636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7" count="1">
            <x v="91"/>
          </reference>
          <reference field="8" count="1" selected="0">
            <x v="0"/>
          </reference>
        </references>
      </pivotArea>
    </format>
    <format dxfId="54637">
      <pivotArea field="1" type="button" dataOnly="0" labelOnly="1" outline="0" axis="axisRow" fieldPosition="0"/>
    </format>
    <format dxfId="5463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4639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640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464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4642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4643">
      <pivotArea dataOnly="0" labelOnly="1" grandRow="1" outline="0" fieldPosition="0"/>
    </format>
    <format dxfId="54644">
      <pivotArea dataOnly="0" labelOnly="1" fieldPosition="0">
        <references count="2">
          <reference field="1" count="1" selected="0">
            <x v="0"/>
          </reference>
          <reference field="2" count="1">
            <x v="8"/>
          </reference>
        </references>
      </pivotArea>
    </format>
    <format dxfId="54645">
      <pivotArea dataOnly="0" labelOnly="1" fieldPosition="0">
        <references count="2">
          <reference field="1" count="1" selected="0">
            <x v="1"/>
          </reference>
          <reference field="2" count="1">
            <x v="7"/>
          </reference>
        </references>
      </pivotArea>
    </format>
    <format dxfId="54646">
      <pivotArea dataOnly="0" labelOnly="1" fieldPosition="0">
        <references count="2">
          <reference field="1" count="1" selected="0">
            <x v="2"/>
          </reference>
          <reference field="2" count="1">
            <x v="7"/>
          </reference>
        </references>
      </pivotArea>
    </format>
    <format dxfId="54647">
      <pivotArea dataOnly="0" labelOnly="1" fieldPosition="0">
        <references count="2">
          <reference field="1" count="1" selected="0">
            <x v="3"/>
          </reference>
          <reference field="2" count="1">
            <x v="5"/>
          </reference>
        </references>
      </pivotArea>
    </format>
    <format dxfId="54648">
      <pivotArea dataOnly="0" labelOnly="1" fieldPosition="0">
        <references count="2">
          <reference field="1" count="1" selected="0">
            <x v="4"/>
          </reference>
          <reference field="2" count="1">
            <x v="10"/>
          </reference>
        </references>
      </pivotArea>
    </format>
    <format dxfId="54649">
      <pivotArea dataOnly="0" labelOnly="1" fieldPosition="0">
        <references count="2">
          <reference field="1" count="1" selected="0">
            <x v="5"/>
          </reference>
          <reference field="2" count="1">
            <x v="9"/>
          </reference>
        </references>
      </pivotArea>
    </format>
    <format dxfId="54650">
      <pivotArea dataOnly="0" labelOnly="1" fieldPosition="0">
        <references count="2">
          <reference field="1" count="1" selected="0">
            <x v="6"/>
          </reference>
          <reference field="2" count="1">
            <x v="7"/>
          </reference>
        </references>
      </pivotArea>
    </format>
    <format dxfId="54651">
      <pivotArea dataOnly="0" labelOnly="1" fieldPosition="0">
        <references count="2">
          <reference field="1" count="1" selected="0">
            <x v="7"/>
          </reference>
          <reference field="2" count="1">
            <x v="7"/>
          </reference>
        </references>
      </pivotArea>
    </format>
    <format dxfId="54652">
      <pivotArea dataOnly="0" labelOnly="1" fieldPosition="0">
        <references count="2">
          <reference field="1" count="1" selected="0">
            <x v="8"/>
          </reference>
          <reference field="2" count="1">
            <x v="2"/>
          </reference>
        </references>
      </pivotArea>
    </format>
    <format dxfId="54653">
      <pivotArea dataOnly="0" labelOnly="1" fieldPosition="0">
        <references count="2">
          <reference field="1" count="1" selected="0">
            <x v="9"/>
          </reference>
          <reference field="2" count="1">
            <x v="8"/>
          </reference>
        </references>
      </pivotArea>
    </format>
    <format dxfId="54654">
      <pivotArea dataOnly="0" labelOnly="1" fieldPosition="0">
        <references count="2">
          <reference field="1" count="1" selected="0">
            <x v="10"/>
          </reference>
          <reference field="2" count="1">
            <x v="7"/>
          </reference>
        </references>
      </pivotArea>
    </format>
    <format dxfId="54655">
      <pivotArea dataOnly="0" labelOnly="1" fieldPosition="0">
        <references count="2">
          <reference field="1" count="1" selected="0">
            <x v="11"/>
          </reference>
          <reference field="2" count="1">
            <x v="5"/>
          </reference>
        </references>
      </pivotArea>
    </format>
    <format dxfId="54656">
      <pivotArea dataOnly="0" labelOnly="1" fieldPosition="0">
        <references count="2">
          <reference field="1" count="1" selected="0">
            <x v="12"/>
          </reference>
          <reference field="2" count="1">
            <x v="12"/>
          </reference>
        </references>
      </pivotArea>
    </format>
    <format dxfId="54657">
      <pivotArea dataOnly="0" labelOnly="1" fieldPosition="0">
        <references count="2">
          <reference field="1" count="1" selected="0">
            <x v="13"/>
          </reference>
          <reference field="2" count="1">
            <x v="2"/>
          </reference>
        </references>
      </pivotArea>
    </format>
    <format dxfId="54658">
      <pivotArea dataOnly="0" labelOnly="1" fieldPosition="0">
        <references count="2">
          <reference field="1" count="1" selected="0">
            <x v="14"/>
          </reference>
          <reference field="2" count="1">
            <x v="12"/>
          </reference>
        </references>
      </pivotArea>
    </format>
    <format dxfId="54659">
      <pivotArea dataOnly="0" labelOnly="1" fieldPosition="0">
        <references count="2">
          <reference field="1" count="1" selected="0">
            <x v="15"/>
          </reference>
          <reference field="2" count="1">
            <x v="2"/>
          </reference>
        </references>
      </pivotArea>
    </format>
    <format dxfId="54660">
      <pivotArea dataOnly="0" labelOnly="1" fieldPosition="0">
        <references count="2">
          <reference field="1" count="1" selected="0">
            <x v="16"/>
          </reference>
          <reference field="2" count="1">
            <x v="14"/>
          </reference>
        </references>
      </pivotArea>
    </format>
    <format dxfId="54661">
      <pivotArea dataOnly="0" labelOnly="1" fieldPosition="0">
        <references count="2">
          <reference field="1" count="1" selected="0">
            <x v="17"/>
          </reference>
          <reference field="2" count="1">
            <x v="12"/>
          </reference>
        </references>
      </pivotArea>
    </format>
    <format dxfId="54662">
      <pivotArea dataOnly="0" labelOnly="1" fieldPosition="0">
        <references count="2">
          <reference field="1" count="1" selected="0">
            <x v="18"/>
          </reference>
          <reference field="2" count="1">
            <x v="6"/>
          </reference>
        </references>
      </pivotArea>
    </format>
    <format dxfId="54663">
      <pivotArea dataOnly="0" labelOnly="1" fieldPosition="0">
        <references count="2">
          <reference field="1" count="1" selected="0">
            <x v="19"/>
          </reference>
          <reference field="2" count="1">
            <x v="12"/>
          </reference>
        </references>
      </pivotArea>
    </format>
    <format dxfId="54664">
      <pivotArea dataOnly="0" labelOnly="1" fieldPosition="0">
        <references count="2">
          <reference field="1" count="1" selected="0">
            <x v="20"/>
          </reference>
          <reference field="2" count="1">
            <x v="12"/>
          </reference>
        </references>
      </pivotArea>
    </format>
    <format dxfId="54665">
      <pivotArea dataOnly="0" labelOnly="1" fieldPosition="0">
        <references count="2">
          <reference field="1" count="1" selected="0">
            <x v="21"/>
          </reference>
          <reference field="2" count="1">
            <x v="15"/>
          </reference>
        </references>
      </pivotArea>
    </format>
    <format dxfId="54666">
      <pivotArea dataOnly="0" labelOnly="1" fieldPosition="0">
        <references count="2">
          <reference field="1" count="1" selected="0">
            <x v="22"/>
          </reference>
          <reference field="2" count="1">
            <x v="2"/>
          </reference>
        </references>
      </pivotArea>
    </format>
    <format dxfId="54667">
      <pivotArea dataOnly="0" labelOnly="1" fieldPosition="0">
        <references count="2">
          <reference field="1" count="1" selected="0">
            <x v="23"/>
          </reference>
          <reference field="2" count="1">
            <x v="12"/>
          </reference>
        </references>
      </pivotArea>
    </format>
    <format dxfId="54668">
      <pivotArea dataOnly="0" labelOnly="1" fieldPosition="0">
        <references count="2">
          <reference field="1" count="1" selected="0">
            <x v="24"/>
          </reference>
          <reference field="2" count="1">
            <x v="12"/>
          </reference>
        </references>
      </pivotArea>
    </format>
    <format dxfId="54669">
      <pivotArea dataOnly="0" labelOnly="1" fieldPosition="0">
        <references count="2">
          <reference field="1" count="1" selected="0">
            <x v="25"/>
          </reference>
          <reference field="2" count="1">
            <x v="15"/>
          </reference>
        </references>
      </pivotArea>
    </format>
    <format dxfId="54670">
      <pivotArea dataOnly="0" labelOnly="1" fieldPosition="0">
        <references count="2">
          <reference field="1" count="1" selected="0">
            <x v="26"/>
          </reference>
          <reference field="2" count="1">
            <x v="5"/>
          </reference>
        </references>
      </pivotArea>
    </format>
    <format dxfId="54671">
      <pivotArea dataOnly="0" labelOnly="1" fieldPosition="0">
        <references count="2">
          <reference field="1" count="1" selected="0">
            <x v="27"/>
          </reference>
          <reference field="2" count="1">
            <x v="12"/>
          </reference>
        </references>
      </pivotArea>
    </format>
    <format dxfId="54672">
      <pivotArea dataOnly="0" labelOnly="1" fieldPosition="0">
        <references count="2">
          <reference field="1" count="1" selected="0">
            <x v="28"/>
          </reference>
          <reference field="2" count="1">
            <x v="12"/>
          </reference>
        </references>
      </pivotArea>
    </format>
    <format dxfId="54673">
      <pivotArea dataOnly="0" labelOnly="1" fieldPosition="0">
        <references count="2">
          <reference field="1" count="1" selected="0">
            <x v="29"/>
          </reference>
          <reference field="2" count="1">
            <x v="2"/>
          </reference>
        </references>
      </pivotArea>
    </format>
    <format dxfId="54674">
      <pivotArea dataOnly="0" labelOnly="1" fieldPosition="0">
        <references count="2">
          <reference field="1" count="1" selected="0">
            <x v="30"/>
          </reference>
          <reference field="2" count="1">
            <x v="11"/>
          </reference>
        </references>
      </pivotArea>
    </format>
    <format dxfId="54675">
      <pivotArea dataOnly="0" labelOnly="1" fieldPosition="0">
        <references count="2">
          <reference field="1" count="1" selected="0">
            <x v="31"/>
          </reference>
          <reference field="2" count="1">
            <x v="12"/>
          </reference>
        </references>
      </pivotArea>
    </format>
    <format dxfId="54676">
      <pivotArea dataOnly="0" labelOnly="1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54677">
      <pivotArea dataOnly="0" labelOnly="1" fieldPosition="0">
        <references count="2">
          <reference field="1" count="1" selected="0">
            <x v="33"/>
          </reference>
          <reference field="2" count="1">
            <x v="12"/>
          </reference>
        </references>
      </pivotArea>
    </format>
    <format dxfId="54678">
      <pivotArea dataOnly="0" labelOnly="1" fieldPosition="0">
        <references count="2">
          <reference field="1" count="1" selected="0">
            <x v="34"/>
          </reference>
          <reference field="2" count="1">
            <x v="14"/>
          </reference>
        </references>
      </pivotArea>
    </format>
    <format dxfId="54679">
      <pivotArea dataOnly="0" labelOnly="1" fieldPosition="0">
        <references count="2">
          <reference field="1" count="1" selected="0">
            <x v="35"/>
          </reference>
          <reference field="2" count="1">
            <x v="1"/>
          </reference>
        </references>
      </pivotArea>
    </format>
    <format dxfId="54680">
      <pivotArea dataOnly="0" labelOnly="1" fieldPosition="0">
        <references count="2">
          <reference field="1" count="1" selected="0">
            <x v="36"/>
          </reference>
          <reference field="2" count="1">
            <x v="12"/>
          </reference>
        </references>
      </pivotArea>
    </format>
    <format dxfId="54681">
      <pivotArea dataOnly="0" labelOnly="1" fieldPosition="0">
        <references count="2">
          <reference field="1" count="1" selected="0">
            <x v="37"/>
          </reference>
          <reference field="2" count="1">
            <x v="1"/>
          </reference>
        </references>
      </pivotArea>
    </format>
    <format dxfId="54682">
      <pivotArea dataOnly="0" labelOnly="1" fieldPosition="0">
        <references count="2">
          <reference field="1" count="1" selected="0">
            <x v="38"/>
          </reference>
          <reference field="2" count="1">
            <x v="11"/>
          </reference>
        </references>
      </pivotArea>
    </format>
    <format dxfId="54683">
      <pivotArea dataOnly="0" labelOnly="1" fieldPosition="0">
        <references count="2">
          <reference field="1" count="1" selected="0">
            <x v="39"/>
          </reference>
          <reference field="2" count="1">
            <x v="13"/>
          </reference>
        </references>
      </pivotArea>
    </format>
    <format dxfId="54684">
      <pivotArea dataOnly="0" labelOnly="1" fieldPosition="0">
        <references count="2">
          <reference field="1" count="1" selected="0">
            <x v="40"/>
          </reference>
          <reference field="2" count="1">
            <x v="12"/>
          </reference>
        </references>
      </pivotArea>
    </format>
    <format dxfId="54685">
      <pivotArea dataOnly="0" labelOnly="1" fieldPosition="0">
        <references count="2">
          <reference field="1" count="1" selected="0">
            <x v="41"/>
          </reference>
          <reference field="2" count="1">
            <x v="12"/>
          </reference>
        </references>
      </pivotArea>
    </format>
    <format dxfId="54686">
      <pivotArea dataOnly="0" labelOnly="1" fieldPosition="0">
        <references count="2">
          <reference field="1" count="1" selected="0">
            <x v="42"/>
          </reference>
          <reference field="2" count="1">
            <x v="13"/>
          </reference>
        </references>
      </pivotArea>
    </format>
    <format dxfId="54687">
      <pivotArea dataOnly="0" labelOnly="1" fieldPosition="0">
        <references count="2">
          <reference field="1" count="1" selected="0">
            <x v="43"/>
          </reference>
          <reference field="2" count="1">
            <x v="14"/>
          </reference>
        </references>
      </pivotArea>
    </format>
    <format dxfId="54688">
      <pivotArea dataOnly="0" labelOnly="1" fieldPosition="0">
        <references count="2">
          <reference field="1" count="1" selected="0">
            <x v="44"/>
          </reference>
          <reference field="2" count="1">
            <x v="2"/>
          </reference>
        </references>
      </pivotArea>
    </format>
    <format dxfId="54689">
      <pivotArea dataOnly="0" labelOnly="1" fieldPosition="0">
        <references count="2">
          <reference field="1" count="1" selected="0">
            <x v="45"/>
          </reference>
          <reference field="2" count="1">
            <x v="12"/>
          </reference>
        </references>
      </pivotArea>
    </format>
    <format dxfId="54690">
      <pivotArea dataOnly="0" labelOnly="1" fieldPosition="0">
        <references count="2">
          <reference field="1" count="1" selected="0">
            <x v="46"/>
          </reference>
          <reference field="2" count="1">
            <x v="2"/>
          </reference>
        </references>
      </pivotArea>
    </format>
    <format dxfId="54691">
      <pivotArea dataOnly="0" labelOnly="1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54692">
      <pivotArea dataOnly="0" labelOnly="1" fieldPosition="0">
        <references count="2">
          <reference field="1" count="1" selected="0">
            <x v="48"/>
          </reference>
          <reference field="2" count="1">
            <x v="2"/>
          </reference>
        </references>
      </pivotArea>
    </format>
    <format dxfId="54693">
      <pivotArea dataOnly="0" labelOnly="1" fieldPosition="0">
        <references count="2">
          <reference field="1" count="1" selected="0">
            <x v="49"/>
          </reference>
          <reference field="2" count="1">
            <x v="7"/>
          </reference>
        </references>
      </pivotArea>
    </format>
    <format dxfId="54694">
      <pivotArea dataOnly="0" labelOnly="1" fieldPosition="0">
        <references count="2">
          <reference field="1" count="1" selected="0">
            <x v="50"/>
          </reference>
          <reference field="2" count="1">
            <x v="10"/>
          </reference>
        </references>
      </pivotArea>
    </format>
    <format dxfId="54695">
      <pivotArea dataOnly="0" labelOnly="1" fieldPosition="0">
        <references count="2">
          <reference field="1" count="1" selected="0">
            <x v="51"/>
          </reference>
          <reference field="2" count="1">
            <x v="12"/>
          </reference>
        </references>
      </pivotArea>
    </format>
    <format dxfId="54696">
      <pivotArea dataOnly="0" labelOnly="1" fieldPosition="0">
        <references count="2">
          <reference field="1" count="1" selected="0">
            <x v="52"/>
          </reference>
          <reference field="2" count="1">
            <x v="12"/>
          </reference>
        </references>
      </pivotArea>
    </format>
    <format dxfId="54697">
      <pivotArea dataOnly="0" labelOnly="1" fieldPosition="0">
        <references count="2">
          <reference field="1" count="1" selected="0">
            <x v="53"/>
          </reference>
          <reference field="2" count="1">
            <x v="2"/>
          </reference>
        </references>
      </pivotArea>
    </format>
    <format dxfId="54698">
      <pivotArea dataOnly="0" labelOnly="1" fieldPosition="0">
        <references count="2">
          <reference field="1" count="1" selected="0">
            <x v="54"/>
          </reference>
          <reference field="2" count="1">
            <x v="2"/>
          </reference>
        </references>
      </pivotArea>
    </format>
    <format dxfId="54699">
      <pivotArea dataOnly="0" labelOnly="1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54700">
      <pivotArea dataOnly="0" labelOnly="1" fieldPosition="0">
        <references count="2">
          <reference field="1" count="1" selected="0">
            <x v="56"/>
          </reference>
          <reference field="2" count="1">
            <x v="12"/>
          </reference>
        </references>
      </pivotArea>
    </format>
    <format dxfId="54701">
      <pivotArea dataOnly="0" labelOnly="1" fieldPosition="0">
        <references count="2">
          <reference field="1" count="1" selected="0">
            <x v="57"/>
          </reference>
          <reference field="2" count="1">
            <x v="12"/>
          </reference>
        </references>
      </pivotArea>
    </format>
    <format dxfId="54702">
      <pivotArea dataOnly="0" labelOnly="1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54703">
      <pivotArea dataOnly="0" labelOnly="1" fieldPosition="0">
        <references count="2">
          <reference field="1" count="1" selected="0">
            <x v="59"/>
          </reference>
          <reference field="2" count="1">
            <x v="12"/>
          </reference>
        </references>
      </pivotArea>
    </format>
    <format dxfId="54704">
      <pivotArea dataOnly="0" labelOnly="1" fieldPosition="0">
        <references count="2">
          <reference field="1" count="1" selected="0">
            <x v="60"/>
          </reference>
          <reference field="2" count="1">
            <x v="12"/>
          </reference>
        </references>
      </pivotArea>
    </format>
    <format dxfId="54705">
      <pivotArea dataOnly="0" labelOnly="1" fieldPosition="0">
        <references count="2">
          <reference field="1" count="1" selected="0">
            <x v="61"/>
          </reference>
          <reference field="2" count="1">
            <x v="12"/>
          </reference>
        </references>
      </pivotArea>
    </format>
    <format dxfId="54706">
      <pivotArea dataOnly="0" labelOnly="1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54707">
      <pivotArea dataOnly="0" labelOnly="1" fieldPosition="0">
        <references count="2">
          <reference field="1" count="1" selected="0">
            <x v="63"/>
          </reference>
          <reference field="2" count="1">
            <x v="2"/>
          </reference>
        </references>
      </pivotArea>
    </format>
    <format dxfId="54708">
      <pivotArea dataOnly="0" labelOnly="1" fieldPosition="0">
        <references count="2">
          <reference field="1" count="1" selected="0">
            <x v="64"/>
          </reference>
          <reference field="2" count="1">
            <x v="2"/>
          </reference>
        </references>
      </pivotArea>
    </format>
    <format dxfId="54709">
      <pivotArea dataOnly="0" labelOnly="1" fieldPosition="0">
        <references count="2">
          <reference field="1" count="1" selected="0">
            <x v="65"/>
          </reference>
          <reference field="2" count="1">
            <x v="12"/>
          </reference>
        </references>
      </pivotArea>
    </format>
    <format dxfId="54710">
      <pivotArea dataOnly="0" labelOnly="1" fieldPosition="0">
        <references count="2">
          <reference field="1" count="1" selected="0">
            <x v="66"/>
          </reference>
          <reference field="2" count="1">
            <x v="12"/>
          </reference>
        </references>
      </pivotArea>
    </format>
    <format dxfId="54711">
      <pivotArea dataOnly="0" labelOnly="1" fieldPosition="0">
        <references count="2">
          <reference field="1" count="1" selected="0">
            <x v="67"/>
          </reference>
          <reference field="2" count="1">
            <x v="12"/>
          </reference>
        </references>
      </pivotArea>
    </format>
    <format dxfId="54712">
      <pivotArea dataOnly="0" labelOnly="1" fieldPosition="0">
        <references count="2">
          <reference field="1" count="1" selected="0">
            <x v="68"/>
          </reference>
          <reference field="2" count="1">
            <x v="12"/>
          </reference>
        </references>
      </pivotArea>
    </format>
    <format dxfId="54713">
      <pivotArea dataOnly="0" labelOnly="1" fieldPosition="0">
        <references count="2">
          <reference field="1" count="1" selected="0">
            <x v="69"/>
          </reference>
          <reference field="2" count="1">
            <x v="12"/>
          </reference>
        </references>
      </pivotArea>
    </format>
    <format dxfId="54714">
      <pivotArea dataOnly="0" labelOnly="1" fieldPosition="0">
        <references count="2">
          <reference field="1" count="1" selected="0">
            <x v="70"/>
          </reference>
          <reference field="2" count="1">
            <x v="12"/>
          </reference>
        </references>
      </pivotArea>
    </format>
    <format dxfId="54715">
      <pivotArea dataOnly="0" labelOnly="1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54716">
      <pivotArea dataOnly="0" labelOnly="1" fieldPosition="0">
        <references count="2">
          <reference field="1" count="1" selected="0">
            <x v="72"/>
          </reference>
          <reference field="2" count="1">
            <x v="12"/>
          </reference>
        </references>
      </pivotArea>
    </format>
    <format dxfId="54717">
      <pivotArea dataOnly="0" labelOnly="1" fieldPosition="0">
        <references count="2">
          <reference field="1" count="1" selected="0">
            <x v="73"/>
          </reference>
          <reference field="2" count="1">
            <x v="8"/>
          </reference>
        </references>
      </pivotArea>
    </format>
    <format dxfId="54718">
      <pivotArea dataOnly="0" labelOnly="1" fieldPosition="0">
        <references count="2">
          <reference field="1" count="1" selected="0">
            <x v="74"/>
          </reference>
          <reference field="2" count="1">
            <x v="2"/>
          </reference>
        </references>
      </pivotArea>
    </format>
    <format dxfId="54719">
      <pivotArea dataOnly="0" labelOnly="1" fieldPosition="0">
        <references count="2">
          <reference field="1" count="1" selected="0">
            <x v="75"/>
          </reference>
          <reference field="2" count="1">
            <x v="12"/>
          </reference>
        </references>
      </pivotArea>
    </format>
    <format dxfId="54720">
      <pivotArea dataOnly="0" labelOnly="1" fieldPosition="0">
        <references count="2">
          <reference field="1" count="1" selected="0">
            <x v="76"/>
          </reference>
          <reference field="2" count="1">
            <x v="12"/>
          </reference>
        </references>
      </pivotArea>
    </format>
    <format dxfId="54721">
      <pivotArea dataOnly="0" labelOnly="1" fieldPosition="0">
        <references count="2">
          <reference field="1" count="1" selected="0">
            <x v="77"/>
          </reference>
          <reference field="2" count="1">
            <x v="12"/>
          </reference>
        </references>
      </pivotArea>
    </format>
    <format dxfId="54722">
      <pivotArea dataOnly="0" labelOnly="1" fieldPosition="0">
        <references count="2">
          <reference field="1" count="1" selected="0">
            <x v="78"/>
          </reference>
          <reference field="2" count="1">
            <x v="2"/>
          </reference>
        </references>
      </pivotArea>
    </format>
    <format dxfId="54723">
      <pivotArea dataOnly="0" labelOnly="1" fieldPosition="0">
        <references count="2">
          <reference field="1" count="1" selected="0">
            <x v="79"/>
          </reference>
          <reference field="2" count="1">
            <x v="12"/>
          </reference>
        </references>
      </pivotArea>
    </format>
    <format dxfId="54724">
      <pivotArea dataOnly="0" labelOnly="1" fieldPosition="0">
        <references count="2">
          <reference field="1" count="1" selected="0">
            <x v="80"/>
          </reference>
          <reference field="2" count="1">
            <x v="6"/>
          </reference>
        </references>
      </pivotArea>
    </format>
    <format dxfId="54725">
      <pivotArea dataOnly="0" labelOnly="1" fieldPosition="0">
        <references count="2">
          <reference field="1" count="1" selected="0">
            <x v="81"/>
          </reference>
          <reference field="2" count="1">
            <x v="2"/>
          </reference>
        </references>
      </pivotArea>
    </format>
    <format dxfId="54726">
      <pivotArea dataOnly="0" labelOnly="1" fieldPosition="0">
        <references count="2">
          <reference field="1" count="1" selected="0">
            <x v="82"/>
          </reference>
          <reference field="2" count="1">
            <x v="12"/>
          </reference>
        </references>
      </pivotArea>
    </format>
    <format dxfId="54727">
      <pivotArea dataOnly="0" labelOnly="1" fieldPosition="0">
        <references count="2">
          <reference field="1" count="1" selected="0">
            <x v="83"/>
          </reference>
          <reference field="2" count="1">
            <x v="12"/>
          </reference>
        </references>
      </pivotArea>
    </format>
    <format dxfId="54728">
      <pivotArea dataOnly="0" labelOnly="1" fieldPosition="0">
        <references count="2">
          <reference field="1" count="1" selected="0">
            <x v="84"/>
          </reference>
          <reference field="2" count="1">
            <x v="7"/>
          </reference>
        </references>
      </pivotArea>
    </format>
    <format dxfId="54729">
      <pivotArea dataOnly="0" labelOnly="1" fieldPosition="0">
        <references count="2">
          <reference field="1" count="1" selected="0">
            <x v="85"/>
          </reference>
          <reference field="2" count="1">
            <x v="13"/>
          </reference>
        </references>
      </pivotArea>
    </format>
    <format dxfId="54730">
      <pivotArea dataOnly="0" labelOnly="1" fieldPosition="0">
        <references count="2">
          <reference field="1" count="1" selected="0">
            <x v="86"/>
          </reference>
          <reference field="2" count="1">
            <x v="2"/>
          </reference>
        </references>
      </pivotArea>
    </format>
    <format dxfId="54731">
      <pivotArea dataOnly="0" labelOnly="1" fieldPosition="0">
        <references count="2">
          <reference field="1" count="1" selected="0">
            <x v="87"/>
          </reference>
          <reference field="2" count="1">
            <x v="12"/>
          </reference>
        </references>
      </pivotArea>
    </format>
    <format dxfId="54732">
      <pivotArea dataOnly="0" labelOnly="1" fieldPosition="0">
        <references count="2">
          <reference field="1" count="1" selected="0">
            <x v="88"/>
          </reference>
          <reference field="2" count="1">
            <x v="8"/>
          </reference>
        </references>
      </pivotArea>
    </format>
    <format dxfId="54733">
      <pivotArea dataOnly="0" labelOnly="1" fieldPosition="0">
        <references count="2">
          <reference field="1" count="1" selected="0">
            <x v="89"/>
          </reference>
          <reference field="2" count="1">
            <x v="12"/>
          </reference>
        </references>
      </pivotArea>
    </format>
    <format dxfId="54734">
      <pivotArea dataOnly="0" labelOnly="1" fieldPosition="0">
        <references count="2">
          <reference field="1" count="1" selected="0">
            <x v="90"/>
          </reference>
          <reference field="2" count="1">
            <x v="12"/>
          </reference>
        </references>
      </pivotArea>
    </format>
    <format dxfId="54735">
      <pivotArea dataOnly="0" labelOnly="1" fieldPosition="0">
        <references count="2">
          <reference field="1" count="1" selected="0">
            <x v="91"/>
          </reference>
          <reference field="2" count="1">
            <x v="6"/>
          </reference>
        </references>
      </pivotArea>
    </format>
    <format dxfId="54736">
      <pivotArea dataOnly="0" labelOnly="1" fieldPosition="0">
        <references count="2">
          <reference field="1" count="1" selected="0">
            <x v="92"/>
          </reference>
          <reference field="2" count="1">
            <x v="14"/>
          </reference>
        </references>
      </pivotArea>
    </format>
    <format dxfId="54737">
      <pivotArea dataOnly="0" labelOnly="1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54738">
      <pivotArea dataOnly="0" labelOnly="1" fieldPosition="0">
        <references count="2">
          <reference field="1" count="1" selected="0">
            <x v="94"/>
          </reference>
          <reference field="2" count="1">
            <x v="12"/>
          </reference>
        </references>
      </pivotArea>
    </format>
    <format dxfId="54739">
      <pivotArea dataOnly="0" labelOnly="1" fieldPosition="0">
        <references count="2">
          <reference field="1" count="1" selected="0">
            <x v="95"/>
          </reference>
          <reference field="2" count="1">
            <x v="12"/>
          </reference>
        </references>
      </pivotArea>
    </format>
    <format dxfId="54740">
      <pivotArea dataOnly="0" labelOnly="1" fieldPosition="0">
        <references count="2">
          <reference field="1" count="1" selected="0">
            <x v="96"/>
          </reference>
          <reference field="2" count="1">
            <x v="2"/>
          </reference>
        </references>
      </pivotArea>
    </format>
    <format dxfId="54741">
      <pivotArea dataOnly="0" labelOnly="1" fieldPosition="0">
        <references count="2">
          <reference field="1" count="1" selected="0">
            <x v="97"/>
          </reference>
          <reference field="2" count="1">
            <x v="2"/>
          </reference>
        </references>
      </pivotArea>
    </format>
    <format dxfId="54742">
      <pivotArea dataOnly="0" labelOnly="1" fieldPosition="0">
        <references count="2">
          <reference field="1" count="1" selected="0">
            <x v="98"/>
          </reference>
          <reference field="2" count="1">
            <x v="12"/>
          </reference>
        </references>
      </pivotArea>
    </format>
    <format dxfId="54743">
      <pivotArea dataOnly="0" labelOnly="1" fieldPosition="0">
        <references count="2">
          <reference field="1" count="1" selected="0">
            <x v="99"/>
          </reference>
          <reference field="2" count="1">
            <x v="12"/>
          </reference>
        </references>
      </pivotArea>
    </format>
    <format dxfId="54744">
      <pivotArea dataOnly="0" labelOnly="1" fieldPosition="0">
        <references count="2">
          <reference field="1" count="1" selected="0">
            <x v="100"/>
          </reference>
          <reference field="2" count="1">
            <x v="9"/>
          </reference>
        </references>
      </pivotArea>
    </format>
    <format dxfId="54745">
      <pivotArea dataOnly="0" labelOnly="1" fieldPosition="0">
        <references count="2">
          <reference field="1" count="1" selected="0">
            <x v="101"/>
          </reference>
          <reference field="2" count="1">
            <x v="15"/>
          </reference>
        </references>
      </pivotArea>
    </format>
    <format dxfId="54746">
      <pivotArea dataOnly="0" labelOnly="1" fieldPosition="0">
        <references count="2">
          <reference field="1" count="1" selected="0">
            <x v="102"/>
          </reference>
          <reference field="2" count="1">
            <x v="14"/>
          </reference>
        </references>
      </pivotArea>
    </format>
    <format dxfId="54747">
      <pivotArea dataOnly="0" labelOnly="1" fieldPosition="0">
        <references count="2">
          <reference field="1" count="1" selected="0">
            <x v="103"/>
          </reference>
          <reference field="2" count="1">
            <x v="9"/>
          </reference>
        </references>
      </pivotArea>
    </format>
    <format dxfId="54748">
      <pivotArea dataOnly="0" labelOnly="1" fieldPosition="0">
        <references count="2">
          <reference field="1" count="1" selected="0">
            <x v="104"/>
          </reference>
          <reference field="2" count="1">
            <x v="10"/>
          </reference>
        </references>
      </pivotArea>
    </format>
    <format dxfId="54749">
      <pivotArea dataOnly="0" labelOnly="1" fieldPosition="0">
        <references count="2">
          <reference field="1" count="1" selected="0">
            <x v="105"/>
          </reference>
          <reference field="2" count="1">
            <x v="11"/>
          </reference>
        </references>
      </pivotArea>
    </format>
    <format dxfId="54750">
      <pivotArea dataOnly="0" labelOnly="1" fieldPosition="0">
        <references count="2">
          <reference field="1" count="1" selected="0">
            <x v="106"/>
          </reference>
          <reference field="2" count="1">
            <x v="9"/>
          </reference>
        </references>
      </pivotArea>
    </format>
    <format dxfId="54751">
      <pivotArea dataOnly="0" labelOnly="1" fieldPosition="0">
        <references count="2">
          <reference field="1" count="1" selected="0">
            <x v="107"/>
          </reference>
          <reference field="2" count="1">
            <x v="7"/>
          </reference>
        </references>
      </pivotArea>
    </format>
    <format dxfId="54752">
      <pivotArea dataOnly="0" labelOnly="1" fieldPosition="0">
        <references count="2">
          <reference field="1" count="1" selected="0">
            <x v="108"/>
          </reference>
          <reference field="2" count="1">
            <x v="12"/>
          </reference>
        </references>
      </pivotArea>
    </format>
    <format dxfId="54753">
      <pivotArea dataOnly="0" labelOnly="1" fieldPosition="0">
        <references count="2">
          <reference field="1" count="1" selected="0">
            <x v="109"/>
          </reference>
          <reference field="2" count="1">
            <x v="14"/>
          </reference>
        </references>
      </pivotArea>
    </format>
    <format dxfId="54754">
      <pivotArea dataOnly="0" labelOnly="1" fieldPosition="0">
        <references count="2">
          <reference field="1" count="1" selected="0">
            <x v="110"/>
          </reference>
          <reference field="2" count="1">
            <x v="2"/>
          </reference>
        </references>
      </pivotArea>
    </format>
    <format dxfId="54755">
      <pivotArea dataOnly="0" labelOnly="1" fieldPosition="0">
        <references count="2">
          <reference field="1" count="1" selected="0">
            <x v="111"/>
          </reference>
          <reference field="2" count="1">
            <x v="12"/>
          </reference>
        </references>
      </pivotArea>
    </format>
    <format dxfId="54756">
      <pivotArea dataOnly="0" labelOnly="1" fieldPosition="0">
        <references count="2">
          <reference field="1" count="1" selected="0">
            <x v="112"/>
          </reference>
          <reference field="2" count="1">
            <x v="12"/>
          </reference>
        </references>
      </pivotArea>
    </format>
    <format dxfId="54757">
      <pivotArea dataOnly="0" labelOnly="1" fieldPosition="0">
        <references count="2">
          <reference field="1" count="1" selected="0">
            <x v="113"/>
          </reference>
          <reference field="2" count="1">
            <x v="12"/>
          </reference>
        </references>
      </pivotArea>
    </format>
    <format dxfId="54758">
      <pivotArea dataOnly="0" labelOnly="1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54759">
      <pivotArea dataOnly="0" labelOnly="1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54760">
      <pivotArea dataOnly="0" labelOnly="1" fieldPosition="0">
        <references count="2">
          <reference field="1" count="1" selected="0">
            <x v="116"/>
          </reference>
          <reference field="2" count="1">
            <x v="12"/>
          </reference>
        </references>
      </pivotArea>
    </format>
    <format dxfId="54761">
      <pivotArea dataOnly="0" labelOnly="1" fieldPosition="0">
        <references count="2">
          <reference field="1" count="1" selected="0">
            <x v="117"/>
          </reference>
          <reference field="2" count="1">
            <x v="2"/>
          </reference>
        </references>
      </pivotArea>
    </format>
    <format dxfId="54762">
      <pivotArea dataOnly="0" labelOnly="1" fieldPosition="0">
        <references count="2">
          <reference field="1" count="1" selected="0">
            <x v="118"/>
          </reference>
          <reference field="2" count="1">
            <x v="2"/>
          </reference>
        </references>
      </pivotArea>
    </format>
    <format dxfId="54763">
      <pivotArea dataOnly="0" labelOnly="1" fieldPosition="0">
        <references count="2">
          <reference field="1" count="1" selected="0">
            <x v="119"/>
          </reference>
          <reference field="2" count="1">
            <x v="12"/>
          </reference>
        </references>
      </pivotArea>
    </format>
    <format dxfId="54764">
      <pivotArea dataOnly="0" labelOnly="1" fieldPosition="0">
        <references count="2">
          <reference field="1" count="1" selected="0">
            <x v="120"/>
          </reference>
          <reference field="2" count="1">
            <x v="12"/>
          </reference>
        </references>
      </pivotArea>
    </format>
    <format dxfId="54765">
      <pivotArea dataOnly="0" labelOnly="1" fieldPosition="0">
        <references count="2">
          <reference field="1" count="1" selected="0">
            <x v="121"/>
          </reference>
          <reference field="2" count="1">
            <x v="2"/>
          </reference>
        </references>
      </pivotArea>
    </format>
    <format dxfId="54766">
      <pivotArea dataOnly="0" labelOnly="1" fieldPosition="0">
        <references count="2">
          <reference field="1" count="1" selected="0">
            <x v="122"/>
          </reference>
          <reference field="2" count="1">
            <x v="12"/>
          </reference>
        </references>
      </pivotArea>
    </format>
    <format dxfId="54767">
      <pivotArea dataOnly="0" labelOnly="1" fieldPosition="0">
        <references count="2">
          <reference field="1" count="1" selected="0">
            <x v="123"/>
          </reference>
          <reference field="2" count="1">
            <x v="0"/>
          </reference>
        </references>
      </pivotArea>
    </format>
    <format dxfId="54768">
      <pivotArea dataOnly="0" labelOnly="1" fieldPosition="0">
        <references count="2">
          <reference field="1" count="1" selected="0">
            <x v="124"/>
          </reference>
          <reference field="2" count="1">
            <x v="12"/>
          </reference>
        </references>
      </pivotArea>
    </format>
    <format dxfId="54769">
      <pivotArea dataOnly="0" labelOnly="1" fieldPosition="0">
        <references count="2">
          <reference field="1" count="1" selected="0">
            <x v="125"/>
          </reference>
          <reference field="2" count="1">
            <x v="7"/>
          </reference>
        </references>
      </pivotArea>
    </format>
    <format dxfId="54770">
      <pivotArea dataOnly="0" labelOnly="1" fieldPosition="0">
        <references count="2">
          <reference field="1" count="1" selected="0">
            <x v="126"/>
          </reference>
          <reference field="2" count="1">
            <x v="12"/>
          </reference>
        </references>
      </pivotArea>
    </format>
    <format dxfId="54771">
      <pivotArea dataOnly="0" labelOnly="1" fieldPosition="0">
        <references count="2">
          <reference field="1" count="1" selected="0">
            <x v="127"/>
          </reference>
          <reference field="2" count="1">
            <x v="11"/>
          </reference>
        </references>
      </pivotArea>
    </format>
    <format dxfId="54772">
      <pivotArea dataOnly="0" labelOnly="1" fieldPosition="0">
        <references count="2">
          <reference field="1" count="1" selected="0">
            <x v="128"/>
          </reference>
          <reference field="2" count="1">
            <x v="12"/>
          </reference>
        </references>
      </pivotArea>
    </format>
    <format dxfId="54773">
      <pivotArea dataOnly="0" labelOnly="1" fieldPosition="0">
        <references count="2">
          <reference field="1" count="1" selected="0">
            <x v="129"/>
          </reference>
          <reference field="2" count="1">
            <x v="12"/>
          </reference>
        </references>
      </pivotArea>
    </format>
    <format dxfId="54774">
      <pivotArea dataOnly="0" labelOnly="1" fieldPosition="0">
        <references count="2">
          <reference field="1" count="1" selected="0">
            <x v="130"/>
          </reference>
          <reference field="2" count="1">
            <x v="12"/>
          </reference>
        </references>
      </pivotArea>
    </format>
    <format dxfId="54775">
      <pivotArea dataOnly="0" labelOnly="1" fieldPosition="0">
        <references count="2">
          <reference field="1" count="1" selected="0">
            <x v="131"/>
          </reference>
          <reference field="2" count="1">
            <x v="12"/>
          </reference>
        </references>
      </pivotArea>
    </format>
    <format dxfId="54776">
      <pivotArea dataOnly="0" labelOnly="1" fieldPosition="0">
        <references count="2">
          <reference field="1" count="1" selected="0">
            <x v="132"/>
          </reference>
          <reference field="2" count="1">
            <x v="7"/>
          </reference>
        </references>
      </pivotArea>
    </format>
    <format dxfId="54777">
      <pivotArea dataOnly="0" labelOnly="1" fieldPosition="0">
        <references count="2">
          <reference field="1" count="1" selected="0">
            <x v="133"/>
          </reference>
          <reference field="2" count="1">
            <x v="11"/>
          </reference>
        </references>
      </pivotArea>
    </format>
    <format dxfId="54778">
      <pivotArea dataOnly="0" labelOnly="1" fieldPosition="0">
        <references count="2">
          <reference field="1" count="1" selected="0">
            <x v="134"/>
          </reference>
          <reference field="2" count="1">
            <x v="2"/>
          </reference>
        </references>
      </pivotArea>
    </format>
    <format dxfId="54779">
      <pivotArea dataOnly="0" labelOnly="1" fieldPosition="0">
        <references count="2">
          <reference field="1" count="1" selected="0">
            <x v="135"/>
          </reference>
          <reference field="2" count="1">
            <x v="5"/>
          </reference>
        </references>
      </pivotArea>
    </format>
    <format dxfId="54780">
      <pivotArea dataOnly="0" labelOnly="1" fieldPosition="0">
        <references count="2">
          <reference field="1" count="1" selected="0">
            <x v="136"/>
          </reference>
          <reference field="2" count="1">
            <x v="5"/>
          </reference>
        </references>
      </pivotArea>
    </format>
    <format dxfId="54781">
      <pivotArea dataOnly="0" labelOnly="1" fieldPosition="0">
        <references count="2">
          <reference field="1" count="1" selected="0">
            <x v="137"/>
          </reference>
          <reference field="2" count="1">
            <x v="12"/>
          </reference>
        </references>
      </pivotArea>
    </format>
    <format dxfId="54782">
      <pivotArea dataOnly="0" labelOnly="1" fieldPosition="0">
        <references count="2">
          <reference field="1" count="1" selected="0">
            <x v="138"/>
          </reference>
          <reference field="2" count="1">
            <x v="5"/>
          </reference>
        </references>
      </pivotArea>
    </format>
    <format dxfId="54783">
      <pivotArea dataOnly="0" labelOnly="1" fieldPosition="0">
        <references count="2">
          <reference field="1" count="1" selected="0">
            <x v="139"/>
          </reference>
          <reference field="2" count="1">
            <x v="12"/>
          </reference>
        </references>
      </pivotArea>
    </format>
    <format dxfId="54784">
      <pivotArea dataOnly="0" labelOnly="1" fieldPosition="0">
        <references count="2">
          <reference field="1" count="1" selected="0">
            <x v="140"/>
          </reference>
          <reference field="2" count="1">
            <x v="3"/>
          </reference>
        </references>
      </pivotArea>
    </format>
    <format dxfId="54785">
      <pivotArea dataOnly="0" labelOnly="1" fieldPosition="0">
        <references count="2">
          <reference field="1" count="1" selected="0">
            <x v="141"/>
          </reference>
          <reference field="2" count="1">
            <x v="8"/>
          </reference>
        </references>
      </pivotArea>
    </format>
    <format dxfId="54786">
      <pivotArea dataOnly="0" labelOnly="1" fieldPosition="0">
        <references count="2">
          <reference field="1" count="1" selected="0">
            <x v="142"/>
          </reference>
          <reference field="2" count="1">
            <x v="12"/>
          </reference>
        </references>
      </pivotArea>
    </format>
    <format dxfId="54787">
      <pivotArea dataOnly="0" labelOnly="1" fieldPosition="0">
        <references count="2">
          <reference field="1" count="1" selected="0">
            <x v="143"/>
          </reference>
          <reference field="2" count="1">
            <x v="12"/>
          </reference>
        </references>
      </pivotArea>
    </format>
    <format dxfId="54788">
      <pivotArea dataOnly="0" labelOnly="1" fieldPosition="0">
        <references count="2">
          <reference field="1" count="1" selected="0">
            <x v="144"/>
          </reference>
          <reference field="2" count="1">
            <x v="12"/>
          </reference>
        </references>
      </pivotArea>
    </format>
    <format dxfId="54789">
      <pivotArea dataOnly="0" labelOnly="1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54790">
      <pivotArea dataOnly="0" labelOnly="1" fieldPosition="0">
        <references count="2">
          <reference field="1" count="1" selected="0">
            <x v="146"/>
          </reference>
          <reference field="2" count="1">
            <x v="9"/>
          </reference>
        </references>
      </pivotArea>
    </format>
    <format dxfId="54791">
      <pivotArea dataOnly="0" labelOnly="1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54792">
      <pivotArea dataOnly="0" labelOnly="1" fieldPosition="0">
        <references count="2">
          <reference field="1" count="1" selected="0">
            <x v="148"/>
          </reference>
          <reference field="2" count="1">
            <x v="12"/>
          </reference>
        </references>
      </pivotArea>
    </format>
    <format dxfId="54793">
      <pivotArea dataOnly="0" labelOnly="1" fieldPosition="0">
        <references count="2">
          <reference field="1" count="1" selected="0">
            <x v="149"/>
          </reference>
          <reference field="2" count="1">
            <x v="13"/>
          </reference>
        </references>
      </pivotArea>
    </format>
    <format dxfId="54794">
      <pivotArea dataOnly="0" labelOnly="1" fieldPosition="0">
        <references count="2">
          <reference field="1" count="1" selected="0">
            <x v="150"/>
          </reference>
          <reference field="2" count="1">
            <x v="12"/>
          </reference>
        </references>
      </pivotArea>
    </format>
    <format dxfId="54795">
      <pivotArea dataOnly="0" labelOnly="1" fieldPosition="0">
        <references count="2">
          <reference field="1" count="1" selected="0">
            <x v="151"/>
          </reference>
          <reference field="2" count="1">
            <x v="12"/>
          </reference>
        </references>
      </pivotArea>
    </format>
    <format dxfId="54796">
      <pivotArea dataOnly="0" labelOnly="1" fieldPosition="0">
        <references count="2">
          <reference field="1" count="1" selected="0">
            <x v="152"/>
          </reference>
          <reference field="2" count="1">
            <x v="12"/>
          </reference>
        </references>
      </pivotArea>
    </format>
    <format dxfId="54797">
      <pivotArea dataOnly="0" labelOnly="1" fieldPosition="0">
        <references count="2">
          <reference field="1" count="1" selected="0">
            <x v="153"/>
          </reference>
          <reference field="2" count="1">
            <x v="12"/>
          </reference>
        </references>
      </pivotArea>
    </format>
    <format dxfId="54798">
      <pivotArea dataOnly="0" labelOnly="1" fieldPosition="0">
        <references count="2">
          <reference field="1" count="1" selected="0">
            <x v="154"/>
          </reference>
          <reference field="2" count="1">
            <x v="9"/>
          </reference>
        </references>
      </pivotArea>
    </format>
    <format dxfId="54799">
      <pivotArea dataOnly="0" labelOnly="1" fieldPosition="0">
        <references count="2">
          <reference field="1" count="1" selected="0">
            <x v="155"/>
          </reference>
          <reference field="2" count="1">
            <x v="4"/>
          </reference>
        </references>
      </pivotArea>
    </format>
    <format dxfId="54800">
      <pivotArea dataOnly="0" labelOnly="1" fieldPosition="0">
        <references count="2">
          <reference field="1" count="1" selected="0">
            <x v="156"/>
          </reference>
          <reference field="2" count="1">
            <x v="7"/>
          </reference>
        </references>
      </pivotArea>
    </format>
    <format dxfId="54801">
      <pivotArea dataOnly="0" labelOnly="1" fieldPosition="0">
        <references count="2">
          <reference field="1" count="1" selected="0">
            <x v="157"/>
          </reference>
          <reference field="2" count="1">
            <x v="6"/>
          </reference>
        </references>
      </pivotArea>
    </format>
    <format dxfId="54802">
      <pivotArea dataOnly="0" labelOnly="1" fieldPosition="0">
        <references count="2">
          <reference field="1" count="1" selected="0">
            <x v="158"/>
          </reference>
          <reference field="2" count="1">
            <x v="2"/>
          </reference>
        </references>
      </pivotArea>
    </format>
    <format dxfId="54803">
      <pivotArea dataOnly="0" labelOnly="1" fieldPosition="0">
        <references count="2">
          <reference field="1" count="1" selected="0">
            <x v="159"/>
          </reference>
          <reference field="2" count="1">
            <x v="12"/>
          </reference>
        </references>
      </pivotArea>
    </format>
    <format dxfId="54804">
      <pivotArea dataOnly="0" labelOnly="1" fieldPosition="0">
        <references count="2">
          <reference field="1" count="1" selected="0">
            <x v="160"/>
          </reference>
          <reference field="2" count="1">
            <x v="12"/>
          </reference>
        </references>
      </pivotArea>
    </format>
    <format dxfId="54805">
      <pivotArea dataOnly="0" labelOnly="1" fieldPosition="0">
        <references count="2">
          <reference field="1" count="1" selected="0">
            <x v="161"/>
          </reference>
          <reference field="2" count="1">
            <x v="13"/>
          </reference>
        </references>
      </pivotArea>
    </format>
    <format dxfId="54806">
      <pivotArea dataOnly="0" labelOnly="1" fieldPosition="0">
        <references count="2">
          <reference field="1" count="1" selected="0">
            <x v="162"/>
          </reference>
          <reference field="2" count="1">
            <x v="12"/>
          </reference>
        </references>
      </pivotArea>
    </format>
    <format dxfId="54807">
      <pivotArea dataOnly="0" labelOnly="1" fieldPosition="0">
        <references count="2">
          <reference field="1" count="1" selected="0">
            <x v="163"/>
          </reference>
          <reference field="2" count="1">
            <x v="11"/>
          </reference>
        </references>
      </pivotArea>
    </format>
    <format dxfId="54808">
      <pivotArea dataOnly="0" labelOnly="1" fieldPosition="0">
        <references count="2">
          <reference field="1" count="1" selected="0">
            <x v="164"/>
          </reference>
          <reference field="2" count="1">
            <x v="12"/>
          </reference>
        </references>
      </pivotArea>
    </format>
    <format dxfId="54809">
      <pivotArea dataOnly="0" labelOnly="1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54810">
      <pivotArea dataOnly="0" labelOnly="1" fieldPosition="0">
        <references count="2">
          <reference field="1" count="1" selected="0">
            <x v="166"/>
          </reference>
          <reference field="2" count="1">
            <x v="12"/>
          </reference>
        </references>
      </pivotArea>
    </format>
    <format dxfId="54811">
      <pivotArea dataOnly="0" labelOnly="1" fieldPosition="0">
        <references count="2">
          <reference field="1" count="1" selected="0">
            <x v="167"/>
          </reference>
          <reference field="2" count="1">
            <x v="12"/>
          </reference>
        </references>
      </pivotArea>
    </format>
    <format dxfId="54812">
      <pivotArea dataOnly="0" labelOnly="1" fieldPosition="0">
        <references count="2">
          <reference field="1" count="1" selected="0">
            <x v="168"/>
          </reference>
          <reference field="2" count="1">
            <x v="12"/>
          </reference>
        </references>
      </pivotArea>
    </format>
    <format dxfId="54813">
      <pivotArea dataOnly="0" labelOnly="1" fieldPosition="0">
        <references count="2">
          <reference field="1" count="1" selected="0">
            <x v="169"/>
          </reference>
          <reference field="2" count="1">
            <x v="12"/>
          </reference>
        </references>
      </pivotArea>
    </format>
    <format dxfId="54814">
      <pivotArea dataOnly="0" labelOnly="1" fieldPosition="0">
        <references count="2">
          <reference field="1" count="1" selected="0">
            <x v="170"/>
          </reference>
          <reference field="2" count="1">
            <x v="15"/>
          </reference>
        </references>
      </pivotArea>
    </format>
    <format dxfId="54815">
      <pivotArea dataOnly="0" labelOnly="1" fieldPosition="0">
        <references count="2">
          <reference field="1" count="1" selected="0">
            <x v="171"/>
          </reference>
          <reference field="2" count="1">
            <x v="11"/>
          </reference>
        </references>
      </pivotArea>
    </format>
    <format dxfId="54816">
      <pivotArea dataOnly="0" labelOnly="1" fieldPosition="0">
        <references count="2">
          <reference field="1" count="1" selected="0">
            <x v="172"/>
          </reference>
          <reference field="2" count="1">
            <x v="12"/>
          </reference>
        </references>
      </pivotArea>
    </format>
    <format dxfId="54817">
      <pivotArea dataOnly="0" labelOnly="1" fieldPosition="0">
        <references count="2">
          <reference field="1" count="1" selected="0">
            <x v="173"/>
          </reference>
          <reference field="2" count="1">
            <x v="12"/>
          </reference>
        </references>
      </pivotArea>
    </format>
    <format dxfId="54818">
      <pivotArea dataOnly="0" labelOnly="1" fieldPosition="0">
        <references count="2">
          <reference field="1" count="1" selected="0">
            <x v="174"/>
          </reference>
          <reference field="2" count="1">
            <x v="3"/>
          </reference>
        </references>
      </pivotArea>
    </format>
    <format dxfId="54819">
      <pivotArea dataOnly="0" labelOnly="1" fieldPosition="0">
        <references count="2">
          <reference field="1" count="1" selected="0">
            <x v="175"/>
          </reference>
          <reference field="2" count="1">
            <x v="11"/>
          </reference>
        </references>
      </pivotArea>
    </format>
    <format dxfId="54820">
      <pivotArea dataOnly="0" labelOnly="1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54821">
      <pivotArea dataOnly="0" labelOnly="1" fieldPosition="0">
        <references count="2">
          <reference field="1" count="1" selected="0">
            <x v="177"/>
          </reference>
          <reference field="2" count="1">
            <x v="12"/>
          </reference>
        </references>
      </pivotArea>
    </format>
    <format dxfId="54822">
      <pivotArea dataOnly="0" labelOnly="1" fieldPosition="0">
        <references count="2">
          <reference field="1" count="1" selected="0">
            <x v="178"/>
          </reference>
          <reference field="2" count="1">
            <x v="2"/>
          </reference>
        </references>
      </pivotArea>
    </format>
    <format dxfId="54823">
      <pivotArea dataOnly="0" labelOnly="1" fieldPosition="0">
        <references count="2">
          <reference field="1" count="1" selected="0">
            <x v="179"/>
          </reference>
          <reference field="2" count="1">
            <x v="12"/>
          </reference>
        </references>
      </pivotArea>
    </format>
    <format dxfId="54824">
      <pivotArea dataOnly="0" labelOnly="1" fieldPosition="0">
        <references count="2">
          <reference field="1" count="1" selected="0">
            <x v="180"/>
          </reference>
          <reference field="2" count="1">
            <x v="12"/>
          </reference>
        </references>
      </pivotArea>
    </format>
    <format dxfId="54825">
      <pivotArea dataOnly="0" labelOnly="1" fieldPosition="0">
        <references count="2">
          <reference field="1" count="1" selected="0">
            <x v="181"/>
          </reference>
          <reference field="2" count="1">
            <x v="2"/>
          </reference>
        </references>
      </pivotArea>
    </format>
    <format dxfId="54826">
      <pivotArea dataOnly="0" labelOnly="1" fieldPosition="0">
        <references count="2">
          <reference field="1" count="1" selected="0">
            <x v="182"/>
          </reference>
          <reference field="2" count="1">
            <x v="12"/>
          </reference>
        </references>
      </pivotArea>
    </format>
    <format dxfId="54827">
      <pivotArea dataOnly="0" labelOnly="1" fieldPosition="0">
        <references count="2">
          <reference field="1" count="1" selected="0">
            <x v="183"/>
          </reference>
          <reference field="2" count="1">
            <x v="2"/>
          </reference>
        </references>
      </pivotArea>
    </format>
    <format dxfId="54828">
      <pivotArea dataOnly="0" labelOnly="1" fieldPosition="0">
        <references count="2">
          <reference field="1" count="1" selected="0">
            <x v="184"/>
          </reference>
          <reference field="2" count="1">
            <x v="12"/>
          </reference>
        </references>
      </pivotArea>
    </format>
    <format dxfId="54829">
      <pivotArea dataOnly="0" labelOnly="1" fieldPosition="0">
        <references count="2">
          <reference field="1" count="1" selected="0">
            <x v="185"/>
          </reference>
          <reference field="2" count="1">
            <x v="5"/>
          </reference>
        </references>
      </pivotArea>
    </format>
    <format dxfId="54830">
      <pivotArea dataOnly="0" labelOnly="1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54831">
      <pivotArea dataOnly="0" labelOnly="1" fieldPosition="0">
        <references count="2">
          <reference field="1" count="1" selected="0">
            <x v="187"/>
          </reference>
          <reference field="2" count="1">
            <x v="12"/>
          </reference>
        </references>
      </pivotArea>
    </format>
    <format dxfId="54832">
      <pivotArea dataOnly="0" labelOnly="1" fieldPosition="0">
        <references count="2">
          <reference field="1" count="1" selected="0">
            <x v="188"/>
          </reference>
          <reference field="2" count="1">
            <x v="2"/>
          </reference>
        </references>
      </pivotArea>
    </format>
    <format dxfId="54833">
      <pivotArea dataOnly="0" labelOnly="1" fieldPosition="0">
        <references count="2">
          <reference field="1" count="1" selected="0">
            <x v="189"/>
          </reference>
          <reference field="2" count="1">
            <x v="9"/>
          </reference>
        </references>
      </pivotArea>
    </format>
    <format dxfId="54834">
      <pivotArea dataOnly="0" labelOnly="1" fieldPosition="0">
        <references count="2">
          <reference field="1" count="1" selected="0">
            <x v="190"/>
          </reference>
          <reference field="2" count="1">
            <x v="12"/>
          </reference>
        </references>
      </pivotArea>
    </format>
    <format dxfId="54835">
      <pivotArea dataOnly="0" labelOnly="1" fieldPosition="0">
        <references count="2">
          <reference field="1" count="1" selected="0">
            <x v="191"/>
          </reference>
          <reference field="2" count="1">
            <x v="12"/>
          </reference>
        </references>
      </pivotArea>
    </format>
    <format dxfId="54836">
      <pivotArea dataOnly="0" labelOnly="1" fieldPosition="0">
        <references count="2">
          <reference field="1" count="1" selected="0">
            <x v="192"/>
          </reference>
          <reference field="2" count="1">
            <x v="5"/>
          </reference>
        </references>
      </pivotArea>
    </format>
    <format dxfId="54837">
      <pivotArea dataOnly="0" labelOnly="1" fieldPosition="0">
        <references count="2">
          <reference field="1" count="1" selected="0">
            <x v="193"/>
          </reference>
          <reference field="2" count="1">
            <x v="12"/>
          </reference>
        </references>
      </pivotArea>
    </format>
    <format dxfId="54838">
      <pivotArea dataOnly="0" labelOnly="1" fieldPosition="0">
        <references count="2">
          <reference field="1" count="1" selected="0">
            <x v="194"/>
          </reference>
          <reference field="2" count="1">
            <x v="14"/>
          </reference>
        </references>
      </pivotArea>
    </format>
    <format dxfId="54839">
      <pivotArea dataOnly="0" labelOnly="1" fieldPosition="0">
        <references count="2">
          <reference field="1" count="1" selected="0">
            <x v="195"/>
          </reference>
          <reference field="2" count="1">
            <x v="14"/>
          </reference>
        </references>
      </pivotArea>
    </format>
    <format dxfId="54840">
      <pivotArea dataOnly="0" labelOnly="1" fieldPosition="0">
        <references count="2">
          <reference field="1" count="1" selected="0">
            <x v="196"/>
          </reference>
          <reference field="2" count="1">
            <x v="12"/>
          </reference>
        </references>
      </pivotArea>
    </format>
    <format dxfId="54841">
      <pivotArea dataOnly="0" labelOnly="1" fieldPosition="0">
        <references count="2">
          <reference field="1" count="1" selected="0">
            <x v="197"/>
          </reference>
          <reference field="2" count="1">
            <x v="14"/>
          </reference>
        </references>
      </pivotArea>
    </format>
    <format dxfId="54842">
      <pivotArea dataOnly="0" labelOnly="1" fieldPosition="0">
        <references count="2">
          <reference field="1" count="1" selected="0">
            <x v="198"/>
          </reference>
          <reference field="2" count="1">
            <x v="12"/>
          </reference>
        </references>
      </pivotArea>
    </format>
    <format dxfId="54843">
      <pivotArea dataOnly="0" labelOnly="1" fieldPosition="0">
        <references count="2">
          <reference field="1" count="1" selected="0">
            <x v="199"/>
          </reference>
          <reference field="2" count="1">
            <x v="2"/>
          </reference>
        </references>
      </pivotArea>
    </format>
    <format dxfId="54844">
      <pivotArea dataOnly="0" labelOnly="1" fieldPosition="0">
        <references count="2">
          <reference field="1" count="1" selected="0">
            <x v="200"/>
          </reference>
          <reference field="2" count="1">
            <x v="12"/>
          </reference>
        </references>
      </pivotArea>
    </format>
    <format dxfId="54845">
      <pivotArea dataOnly="0" labelOnly="1" fieldPosition="0">
        <references count="2">
          <reference field="1" count="1" selected="0">
            <x v="201"/>
          </reference>
          <reference field="2" count="1">
            <x v="12"/>
          </reference>
        </references>
      </pivotArea>
    </format>
    <format dxfId="54846">
      <pivotArea dataOnly="0" labelOnly="1" fieldPosition="0">
        <references count="2">
          <reference field="1" count="1" selected="0">
            <x v="202"/>
          </reference>
          <reference field="2" count="1">
            <x v="7"/>
          </reference>
        </references>
      </pivotArea>
    </format>
    <format dxfId="54847">
      <pivotArea dataOnly="0" labelOnly="1" fieldPosition="0">
        <references count="2">
          <reference field="1" count="1" selected="0">
            <x v="203"/>
          </reference>
          <reference field="2" count="1">
            <x v="12"/>
          </reference>
        </references>
      </pivotArea>
    </format>
    <format dxfId="54848">
      <pivotArea dataOnly="0" labelOnly="1" fieldPosition="0">
        <references count="2">
          <reference field="1" count="1" selected="0">
            <x v="204"/>
          </reference>
          <reference field="2" count="1">
            <x v="16"/>
          </reference>
        </references>
      </pivotArea>
    </format>
    <format dxfId="54849">
      <pivotArea dataOnly="0" labelOnly="1" fieldPosition="0">
        <references count="3">
          <reference field="0" count="1">
            <x v="5"/>
          </reference>
          <reference field="1" count="1" selected="0">
            <x v="0"/>
          </reference>
          <reference field="2" count="1" selected="0">
            <x v="8"/>
          </reference>
        </references>
      </pivotArea>
    </format>
    <format dxfId="54850">
      <pivotArea dataOnly="0" labelOnly="1" fieldPosition="0">
        <references count="3">
          <reference field="0" count="1">
            <x v="0"/>
          </reference>
          <reference field="1" count="1" selected="0">
            <x v="1"/>
          </reference>
          <reference field="2" count="1" selected="0">
            <x v="7"/>
          </reference>
        </references>
      </pivotArea>
    </format>
    <format dxfId="54851">
      <pivotArea dataOnly="0" labelOnly="1" fieldPosition="0">
        <references count="3">
          <reference field="0" count="1">
            <x v="3"/>
          </reference>
          <reference field="1" count="1" selected="0">
            <x v="2"/>
          </reference>
          <reference field="2" count="1" selected="0">
            <x v="7"/>
          </reference>
        </references>
      </pivotArea>
    </format>
    <format dxfId="54852">
      <pivotArea dataOnly="0" labelOnly="1" fieldPosition="0">
        <references count="3">
          <reference field="0" count="1">
            <x v="4"/>
          </reference>
          <reference field="1" count="1" selected="0">
            <x v="3"/>
          </reference>
          <reference field="2" count="1" selected="0">
            <x v="5"/>
          </reference>
        </references>
      </pivotArea>
    </format>
    <format dxfId="54853">
      <pivotArea dataOnly="0" labelOnly="1" fieldPosition="0">
        <references count="3">
          <reference field="0" count="1">
            <x v="3"/>
          </reference>
          <reference field="1" count="1" selected="0">
            <x v="4"/>
          </reference>
          <reference field="2" count="1" selected="0">
            <x v="10"/>
          </reference>
        </references>
      </pivotArea>
    </format>
    <format dxfId="54854">
      <pivotArea dataOnly="0" labelOnly="1" fieldPosition="0">
        <references count="3">
          <reference field="0" count="1">
            <x v="5"/>
          </reference>
          <reference field="1" count="1" selected="0">
            <x v="5"/>
          </reference>
          <reference field="2" count="1" selected="0">
            <x v="9"/>
          </reference>
        </references>
      </pivotArea>
    </format>
    <format dxfId="54855">
      <pivotArea dataOnly="0" labelOnly="1" fieldPosition="0">
        <references count="3">
          <reference field="0" count="1">
            <x v="4"/>
          </reference>
          <reference field="1" count="1" selected="0">
            <x v="6"/>
          </reference>
          <reference field="2" count="1" selected="0">
            <x v="7"/>
          </reference>
        </references>
      </pivotArea>
    </format>
    <format dxfId="54856">
      <pivotArea dataOnly="0" labelOnly="1" fieldPosition="0">
        <references count="3">
          <reference field="0" count="1">
            <x v="1"/>
          </reference>
          <reference field="1" count="1" selected="0">
            <x v="7"/>
          </reference>
          <reference field="2" count="1" selected="0">
            <x v="7"/>
          </reference>
        </references>
      </pivotArea>
    </format>
    <format dxfId="54857">
      <pivotArea dataOnly="0" labelOnly="1" fieldPosition="0">
        <references count="3">
          <reference field="0" count="1">
            <x v="9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54858">
      <pivotArea dataOnly="0" labelOnly="1" fieldPosition="0">
        <references count="3">
          <reference field="0" count="1">
            <x v="3"/>
          </reference>
          <reference field="1" count="1" selected="0">
            <x v="9"/>
          </reference>
          <reference field="2" count="1" selected="0">
            <x v="8"/>
          </reference>
        </references>
      </pivotArea>
    </format>
    <format dxfId="54859">
      <pivotArea dataOnly="0" labelOnly="1" fieldPosition="0">
        <references count="3">
          <reference field="0" count="1">
            <x v="7"/>
          </reference>
          <reference field="1" count="1" selected="0">
            <x v="10"/>
          </reference>
          <reference field="2" count="1" selected="0">
            <x v="7"/>
          </reference>
        </references>
      </pivotArea>
    </format>
    <format dxfId="54860">
      <pivotArea dataOnly="0" labelOnly="1" fieldPosition="0">
        <references count="3">
          <reference field="0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54861">
      <pivotArea dataOnly="0" labelOnly="1" fieldPosition="0">
        <references count="3">
          <reference field="0" count="1">
            <x v="4"/>
          </reference>
          <reference field="1" count="1" selected="0">
            <x v="12"/>
          </reference>
          <reference field="2" count="1" selected="0">
            <x v="12"/>
          </reference>
        </references>
      </pivotArea>
    </format>
    <format dxfId="54862">
      <pivotArea dataOnly="0" labelOnly="1" fieldPosition="0">
        <references count="3">
          <reference field="0" count="1">
            <x v="0"/>
          </reference>
          <reference field="1" count="1" selected="0">
            <x v="13"/>
          </reference>
          <reference field="2" count="1" selected="0">
            <x v="2"/>
          </reference>
        </references>
      </pivotArea>
    </format>
    <format dxfId="54863">
      <pivotArea dataOnly="0" labelOnly="1" fieldPosition="0">
        <references count="3">
          <reference field="0" count="1">
            <x v="5"/>
          </reference>
          <reference field="1" count="1" selected="0">
            <x v="14"/>
          </reference>
          <reference field="2" count="1" selected="0">
            <x v="12"/>
          </reference>
        </references>
      </pivotArea>
    </format>
    <format dxfId="54864">
      <pivotArea dataOnly="0" labelOnly="1" fieldPosition="0">
        <references count="3">
          <reference field="0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54865">
      <pivotArea dataOnly="0" labelOnly="1" fieldPosition="0">
        <references count="3">
          <reference field="0" count="1">
            <x v="8"/>
          </reference>
          <reference field="1" count="1" selected="0">
            <x v="16"/>
          </reference>
          <reference field="2" count="1" selected="0">
            <x v="14"/>
          </reference>
        </references>
      </pivotArea>
    </format>
    <format dxfId="54866">
      <pivotArea dataOnly="0" labelOnly="1" fieldPosition="0">
        <references count="3">
          <reference field="0" count="1">
            <x v="0"/>
          </reference>
          <reference field="1" count="1" selected="0">
            <x v="17"/>
          </reference>
          <reference field="2" count="1" selected="0">
            <x v="12"/>
          </reference>
        </references>
      </pivotArea>
    </format>
    <format dxfId="54867">
      <pivotArea dataOnly="0" labelOnly="1" fieldPosition="0">
        <references count="3">
          <reference field="0" count="1">
            <x v="9"/>
          </reference>
          <reference field="1" count="1" selected="0">
            <x v="18"/>
          </reference>
          <reference field="2" count="1" selected="0">
            <x v="6"/>
          </reference>
        </references>
      </pivotArea>
    </format>
    <format dxfId="54868">
      <pivotArea dataOnly="0" labelOnly="1" fieldPosition="0">
        <references count="3">
          <reference field="0" count="1">
            <x v="9"/>
          </reference>
          <reference field="1" count="1" selected="0">
            <x v="19"/>
          </reference>
          <reference field="2" count="1" selected="0">
            <x v="12"/>
          </reference>
        </references>
      </pivotArea>
    </format>
    <format dxfId="54869">
      <pivotArea dataOnly="0" labelOnly="1" fieldPosition="0">
        <references count="3">
          <reference field="0" count="1">
            <x v="5"/>
          </reference>
          <reference field="1" count="1" selected="0">
            <x v="20"/>
          </reference>
          <reference field="2" count="1" selected="0">
            <x v="12"/>
          </reference>
        </references>
      </pivotArea>
    </format>
    <format dxfId="54870">
      <pivotArea dataOnly="0" labelOnly="1" fieldPosition="0">
        <references count="3">
          <reference field="0" count="1">
            <x v="3"/>
          </reference>
          <reference field="1" count="1" selected="0">
            <x v="21"/>
          </reference>
          <reference field="2" count="1" selected="0">
            <x v="15"/>
          </reference>
        </references>
      </pivotArea>
    </format>
    <format dxfId="54871">
      <pivotArea dataOnly="0" labelOnly="1" fieldPosition="0">
        <references count="3">
          <reference field="0" count="1">
            <x v="0"/>
          </reference>
          <reference field="1" count="1" selected="0">
            <x v="22"/>
          </reference>
          <reference field="2" count="1" selected="0">
            <x v="2"/>
          </reference>
        </references>
      </pivotArea>
    </format>
    <format dxfId="54872">
      <pivotArea dataOnly="0" labelOnly="1" fieldPosition="0">
        <references count="3">
          <reference field="0" count="1">
            <x v="9"/>
          </reference>
          <reference field="1" count="1" selected="0">
            <x v="23"/>
          </reference>
          <reference field="2" count="1" selected="0">
            <x v="12"/>
          </reference>
        </references>
      </pivotArea>
    </format>
    <format dxfId="54873">
      <pivotArea dataOnly="0" labelOnly="1" fieldPosition="0">
        <references count="3">
          <reference field="0" count="1">
            <x v="5"/>
          </reference>
          <reference field="1" count="1" selected="0">
            <x v="24"/>
          </reference>
          <reference field="2" count="1" selected="0">
            <x v="12"/>
          </reference>
        </references>
      </pivotArea>
    </format>
    <format dxfId="54874">
      <pivotArea dataOnly="0" labelOnly="1" fieldPosition="0">
        <references count="3">
          <reference field="0" count="1">
            <x v="9"/>
          </reference>
          <reference field="1" count="1" selected="0">
            <x v="25"/>
          </reference>
          <reference field="2" count="1" selected="0">
            <x v="15"/>
          </reference>
        </references>
      </pivotArea>
    </format>
    <format dxfId="54875">
      <pivotArea dataOnly="0" labelOnly="1" fieldPosition="0">
        <references count="3">
          <reference field="0" count="1">
            <x v="8"/>
          </reference>
          <reference field="1" count="1" selected="0">
            <x v="26"/>
          </reference>
          <reference field="2" count="1" selected="0">
            <x v="5"/>
          </reference>
        </references>
      </pivotArea>
    </format>
    <format dxfId="54876">
      <pivotArea dataOnly="0" labelOnly="1" fieldPosition="0">
        <references count="3">
          <reference field="0" count="1">
            <x v="8"/>
          </reference>
          <reference field="1" count="1" selected="0">
            <x v="27"/>
          </reference>
          <reference field="2" count="1" selected="0">
            <x v="12"/>
          </reference>
        </references>
      </pivotArea>
    </format>
    <format dxfId="54877">
      <pivotArea dataOnly="0" labelOnly="1" fieldPosition="0">
        <references count="3">
          <reference field="0" count="1">
            <x v="2"/>
          </reference>
          <reference field="1" count="1" selected="0">
            <x v="28"/>
          </reference>
          <reference field="2" count="1" selected="0">
            <x v="12"/>
          </reference>
        </references>
      </pivotArea>
    </format>
    <format dxfId="54878">
      <pivotArea dataOnly="0" labelOnly="1" fieldPosition="0">
        <references count="3">
          <reference field="0" count="1">
            <x v="7"/>
          </reference>
          <reference field="1" count="1" selected="0">
            <x v="29"/>
          </reference>
          <reference field="2" count="1" selected="0">
            <x v="2"/>
          </reference>
        </references>
      </pivotArea>
    </format>
    <format dxfId="54879">
      <pivotArea dataOnly="0" labelOnly="1" fieldPosition="0">
        <references count="3">
          <reference field="0" count="1">
            <x v="9"/>
          </reference>
          <reference field="1" count="1" selected="0">
            <x v="30"/>
          </reference>
          <reference field="2" count="1" selected="0">
            <x v="11"/>
          </reference>
        </references>
      </pivotArea>
    </format>
    <format dxfId="54880">
      <pivotArea dataOnly="0" labelOnly="1" fieldPosition="0">
        <references count="3">
          <reference field="0" count="1">
            <x v="0"/>
          </reference>
          <reference field="1" count="1" selected="0">
            <x v="31"/>
          </reference>
          <reference field="2" count="1" selected="0">
            <x v="12"/>
          </reference>
        </references>
      </pivotArea>
    </format>
    <format dxfId="54881">
      <pivotArea dataOnly="0" labelOnly="1" fieldPosition="0">
        <references count="3">
          <reference field="0" count="1">
            <x v="0"/>
          </reference>
          <reference field="1" count="1" selected="0">
            <x v="32"/>
          </reference>
          <reference field="2" count="1" selected="0">
            <x v="2"/>
          </reference>
        </references>
      </pivotArea>
    </format>
    <format dxfId="54882">
      <pivotArea dataOnly="0" labelOnly="1" fieldPosition="0">
        <references count="3">
          <reference field="0" count="1">
            <x v="8"/>
          </reference>
          <reference field="1" count="1" selected="0">
            <x v="33"/>
          </reference>
          <reference field="2" count="1" selected="0">
            <x v="12"/>
          </reference>
        </references>
      </pivotArea>
    </format>
    <format dxfId="54883">
      <pivotArea dataOnly="0" labelOnly="1" fieldPosition="0">
        <references count="3">
          <reference field="0" count="1">
            <x v="5"/>
          </reference>
          <reference field="1" count="1" selected="0">
            <x v="34"/>
          </reference>
          <reference field="2" count="1" selected="0">
            <x v="14"/>
          </reference>
        </references>
      </pivotArea>
    </format>
    <format dxfId="54884">
      <pivotArea dataOnly="0" labelOnly="1" fieldPosition="0">
        <references count="3">
          <reference field="0" count="1">
            <x v="8"/>
          </reference>
          <reference field="1" count="1" selected="0">
            <x v="35"/>
          </reference>
          <reference field="2" count="1" selected="0">
            <x v="1"/>
          </reference>
        </references>
      </pivotArea>
    </format>
    <format dxfId="54885">
      <pivotArea dataOnly="0" labelOnly="1" fieldPosition="0">
        <references count="3">
          <reference field="0" count="1">
            <x v="1"/>
          </reference>
          <reference field="1" count="1" selected="0">
            <x v="36"/>
          </reference>
          <reference field="2" count="1" selected="0">
            <x v="12"/>
          </reference>
        </references>
      </pivotArea>
    </format>
    <format dxfId="54886">
      <pivotArea dataOnly="0" labelOnly="1" fieldPosition="0">
        <references count="3">
          <reference field="0" count="1">
            <x v="9"/>
          </reference>
          <reference field="1" count="1" selected="0">
            <x v="37"/>
          </reference>
          <reference field="2" count="1" selected="0">
            <x v="1"/>
          </reference>
        </references>
      </pivotArea>
    </format>
    <format dxfId="54887">
      <pivotArea dataOnly="0" labelOnly="1" fieldPosition="0">
        <references count="3">
          <reference field="0" count="1">
            <x v="8"/>
          </reference>
          <reference field="1" count="1" selected="0">
            <x v="38"/>
          </reference>
          <reference field="2" count="1" selected="0">
            <x v="11"/>
          </reference>
        </references>
      </pivotArea>
    </format>
    <format dxfId="54888">
      <pivotArea dataOnly="0" labelOnly="1" fieldPosition="0">
        <references count="3">
          <reference field="0" count="1">
            <x v="4"/>
          </reference>
          <reference field="1" count="1" selected="0">
            <x v="39"/>
          </reference>
          <reference field="2" count="1" selected="0">
            <x v="13"/>
          </reference>
        </references>
      </pivotArea>
    </format>
    <format dxfId="54889">
      <pivotArea dataOnly="0" labelOnly="1" fieldPosition="0">
        <references count="3">
          <reference field="0" count="1">
            <x v="3"/>
          </reference>
          <reference field="1" count="1" selected="0">
            <x v="40"/>
          </reference>
          <reference field="2" count="1" selected="0">
            <x v="12"/>
          </reference>
        </references>
      </pivotArea>
    </format>
    <format dxfId="54890">
      <pivotArea dataOnly="0" labelOnly="1" fieldPosition="0">
        <references count="3">
          <reference field="0" count="1">
            <x v="9"/>
          </reference>
          <reference field="1" count="1" selected="0">
            <x v="41"/>
          </reference>
          <reference field="2" count="1" selected="0">
            <x v="12"/>
          </reference>
        </references>
      </pivotArea>
    </format>
    <format dxfId="54891">
      <pivotArea dataOnly="0" labelOnly="1" fieldPosition="0">
        <references count="3">
          <reference field="0" count="1">
            <x v="6"/>
          </reference>
          <reference field="1" count="1" selected="0">
            <x v="42"/>
          </reference>
          <reference field="2" count="1" selected="0">
            <x v="13"/>
          </reference>
        </references>
      </pivotArea>
    </format>
    <format dxfId="54892">
      <pivotArea dataOnly="0" labelOnly="1" fieldPosition="0">
        <references count="3">
          <reference field="0" count="1">
            <x v="4"/>
          </reference>
          <reference field="1" count="1" selected="0">
            <x v="43"/>
          </reference>
          <reference field="2" count="1" selected="0">
            <x v="14"/>
          </reference>
        </references>
      </pivotArea>
    </format>
    <format dxfId="54893">
      <pivotArea dataOnly="0" labelOnly="1" fieldPosition="0">
        <references count="3">
          <reference field="0" count="1">
            <x v="5"/>
          </reference>
          <reference field="1" count="1" selected="0">
            <x v="44"/>
          </reference>
          <reference field="2" count="1" selected="0">
            <x v="2"/>
          </reference>
        </references>
      </pivotArea>
    </format>
    <format dxfId="54894">
      <pivotArea dataOnly="0" labelOnly="1" fieldPosition="0">
        <references count="3">
          <reference field="0" count="1">
            <x v="9"/>
          </reference>
          <reference field="1" count="1" selected="0">
            <x v="45"/>
          </reference>
          <reference field="2" count="1" selected="0">
            <x v="12"/>
          </reference>
        </references>
      </pivotArea>
    </format>
    <format dxfId="54895">
      <pivotArea dataOnly="0" labelOnly="1" fieldPosition="0">
        <references count="3">
          <reference field="0" count="1">
            <x v="0"/>
          </reference>
          <reference field="1" count="1" selected="0">
            <x v="46"/>
          </reference>
          <reference field="2" count="1" selected="0">
            <x v="2"/>
          </reference>
        </references>
      </pivotArea>
    </format>
    <format dxfId="54896">
      <pivotArea dataOnly="0" labelOnly="1" fieldPosition="0">
        <references count="3">
          <reference field="0" count="1">
            <x v="1"/>
          </reference>
          <reference field="1" count="1" selected="0">
            <x v="47"/>
          </reference>
          <reference field="2" count="1" selected="0">
            <x v="12"/>
          </reference>
        </references>
      </pivotArea>
    </format>
    <format dxfId="54897">
      <pivotArea dataOnly="0" labelOnly="1" fieldPosition="0">
        <references count="3">
          <reference field="0" count="1">
            <x v="0"/>
          </reference>
          <reference field="1" count="1" selected="0">
            <x v="48"/>
          </reference>
          <reference field="2" count="1" selected="0">
            <x v="2"/>
          </reference>
        </references>
      </pivotArea>
    </format>
    <format dxfId="54898">
      <pivotArea dataOnly="0" labelOnly="1" fieldPosition="0">
        <references count="3">
          <reference field="0" count="1">
            <x v="4"/>
          </reference>
          <reference field="1" count="1" selected="0">
            <x v="49"/>
          </reference>
          <reference field="2" count="1" selected="0">
            <x v="7"/>
          </reference>
        </references>
      </pivotArea>
    </format>
    <format dxfId="54899">
      <pivotArea dataOnly="0" labelOnly="1" fieldPosition="0">
        <references count="3">
          <reference field="0" count="1">
            <x v="9"/>
          </reference>
          <reference field="1" count="1" selected="0">
            <x v="50"/>
          </reference>
          <reference field="2" count="1" selected="0">
            <x v="10"/>
          </reference>
        </references>
      </pivotArea>
    </format>
    <format dxfId="54900">
      <pivotArea dataOnly="0" labelOnly="1" fieldPosition="0">
        <references count="3">
          <reference field="0" count="1">
            <x v="3"/>
          </reference>
          <reference field="1" count="1" selected="0">
            <x v="51"/>
          </reference>
          <reference field="2" count="1" selected="0">
            <x v="12"/>
          </reference>
        </references>
      </pivotArea>
    </format>
    <format dxfId="54901">
      <pivotArea dataOnly="0" labelOnly="1" fieldPosition="0">
        <references count="3">
          <reference field="0" count="1">
            <x v="4"/>
          </reference>
          <reference field="1" count="1" selected="0">
            <x v="52"/>
          </reference>
          <reference field="2" count="1" selected="0">
            <x v="12"/>
          </reference>
        </references>
      </pivotArea>
    </format>
    <format dxfId="54902">
      <pivotArea dataOnly="0" labelOnly="1" fieldPosition="0">
        <references count="3">
          <reference field="0" count="1">
            <x v="1"/>
          </reference>
          <reference field="1" count="1" selected="0">
            <x v="53"/>
          </reference>
          <reference field="2" count="1" selected="0">
            <x v="2"/>
          </reference>
        </references>
      </pivotArea>
    </format>
    <format dxfId="54903">
      <pivotArea dataOnly="0" labelOnly="1" fieldPosition="0">
        <references count="3">
          <reference field="0" count="1">
            <x v="3"/>
          </reference>
          <reference field="1" count="1" selected="0">
            <x v="54"/>
          </reference>
          <reference field="2" count="1" selected="0">
            <x v="2"/>
          </reference>
        </references>
      </pivotArea>
    </format>
    <format dxfId="54904">
      <pivotArea dataOnly="0" labelOnly="1" fieldPosition="0">
        <references count="3">
          <reference field="0" count="1">
            <x v="3"/>
          </reference>
          <reference field="1" count="1" selected="0">
            <x v="55"/>
          </reference>
          <reference field="2" count="1" selected="0">
            <x v="12"/>
          </reference>
        </references>
      </pivotArea>
    </format>
    <format dxfId="54905">
      <pivotArea dataOnly="0" labelOnly="1" fieldPosition="0">
        <references count="3">
          <reference field="0" count="1">
            <x v="5"/>
          </reference>
          <reference field="1" count="1" selected="0">
            <x v="56"/>
          </reference>
          <reference field="2" count="1" selected="0">
            <x v="12"/>
          </reference>
        </references>
      </pivotArea>
    </format>
    <format dxfId="54906">
      <pivotArea dataOnly="0" labelOnly="1" fieldPosition="0">
        <references count="3">
          <reference field="0" count="1">
            <x v="9"/>
          </reference>
          <reference field="1" count="1" selected="0">
            <x v="57"/>
          </reference>
          <reference field="2" count="1" selected="0">
            <x v="12"/>
          </reference>
        </references>
      </pivotArea>
    </format>
    <format dxfId="54907">
      <pivotArea dataOnly="0" labelOnly="1" fieldPosition="0">
        <references count="3">
          <reference field="0" count="1">
            <x v="4"/>
          </reference>
          <reference field="1" count="1" selected="0">
            <x v="58"/>
          </reference>
          <reference field="2" count="1" selected="0">
            <x v="6"/>
          </reference>
        </references>
      </pivotArea>
    </format>
    <format dxfId="54908">
      <pivotArea dataOnly="0" labelOnly="1" fieldPosition="0">
        <references count="3">
          <reference field="0" count="1">
            <x v="3"/>
          </reference>
          <reference field="1" count="1" selected="0">
            <x v="59"/>
          </reference>
          <reference field="2" count="1" selected="0">
            <x v="12"/>
          </reference>
        </references>
      </pivotArea>
    </format>
    <format dxfId="54909">
      <pivotArea dataOnly="0" labelOnly="1" fieldPosition="0">
        <references count="3">
          <reference field="0" count="1">
            <x v="2"/>
          </reference>
          <reference field="1" count="1" selected="0">
            <x v="60"/>
          </reference>
          <reference field="2" count="1" selected="0">
            <x v="12"/>
          </reference>
        </references>
      </pivotArea>
    </format>
    <format dxfId="54910">
      <pivotArea dataOnly="0" labelOnly="1" fieldPosition="0">
        <references count="3">
          <reference field="0" count="1">
            <x v="7"/>
          </reference>
          <reference field="1" count="1" selected="0">
            <x v="61"/>
          </reference>
          <reference field="2" count="1" selected="0">
            <x v="12"/>
          </reference>
        </references>
      </pivotArea>
    </format>
    <format dxfId="54911">
      <pivotArea dataOnly="0" labelOnly="1" fieldPosition="0">
        <references count="3">
          <reference field="0" count="1">
            <x v="2"/>
          </reference>
          <reference field="1" count="1" selected="0">
            <x v="62"/>
          </reference>
          <reference field="2" count="1" selected="0">
            <x v="11"/>
          </reference>
        </references>
      </pivotArea>
    </format>
    <format dxfId="54912">
      <pivotArea dataOnly="0" labelOnly="1" fieldPosition="0">
        <references count="3">
          <reference field="0" count="1">
            <x v="9"/>
          </reference>
          <reference field="1" count="1" selected="0">
            <x v="63"/>
          </reference>
          <reference field="2" count="1" selected="0">
            <x v="2"/>
          </reference>
        </references>
      </pivotArea>
    </format>
    <format dxfId="54913">
      <pivotArea dataOnly="0" labelOnly="1" fieldPosition="0">
        <references count="3">
          <reference field="0" count="1">
            <x v="9"/>
          </reference>
          <reference field="1" count="1" selected="0">
            <x v="64"/>
          </reference>
          <reference field="2" count="1" selected="0">
            <x v="2"/>
          </reference>
        </references>
      </pivotArea>
    </format>
    <format dxfId="54914">
      <pivotArea dataOnly="0" labelOnly="1" fieldPosition="0">
        <references count="3">
          <reference field="0" count="1">
            <x v="6"/>
          </reference>
          <reference field="1" count="1" selected="0">
            <x v="65"/>
          </reference>
          <reference field="2" count="1" selected="0">
            <x v="12"/>
          </reference>
        </references>
      </pivotArea>
    </format>
    <format dxfId="54915">
      <pivotArea dataOnly="0" labelOnly="1" fieldPosition="0">
        <references count="3">
          <reference field="0" count="1">
            <x v="4"/>
          </reference>
          <reference field="1" count="1" selected="0">
            <x v="66"/>
          </reference>
          <reference field="2" count="1" selected="0">
            <x v="12"/>
          </reference>
        </references>
      </pivotArea>
    </format>
    <format dxfId="54916">
      <pivotArea dataOnly="0" labelOnly="1" fieldPosition="0">
        <references count="3">
          <reference field="0" count="1">
            <x v="9"/>
          </reference>
          <reference field="1" count="1" selected="0">
            <x v="67"/>
          </reference>
          <reference field="2" count="1" selected="0">
            <x v="12"/>
          </reference>
        </references>
      </pivotArea>
    </format>
    <format dxfId="54917">
      <pivotArea dataOnly="0" labelOnly="1" fieldPosition="0">
        <references count="3">
          <reference field="0" count="1">
            <x v="8"/>
          </reference>
          <reference field="1" count="1" selected="0">
            <x v="68"/>
          </reference>
          <reference field="2" count="1" selected="0">
            <x v="12"/>
          </reference>
        </references>
      </pivotArea>
    </format>
    <format dxfId="54918">
      <pivotArea dataOnly="0" labelOnly="1" fieldPosition="0">
        <references count="3">
          <reference field="0" count="1">
            <x v="3"/>
          </reference>
          <reference field="1" count="1" selected="0">
            <x v="69"/>
          </reference>
          <reference field="2" count="1" selected="0">
            <x v="12"/>
          </reference>
        </references>
      </pivotArea>
    </format>
    <format dxfId="54919">
      <pivotArea dataOnly="0" labelOnly="1" fieldPosition="0">
        <references count="3">
          <reference field="0" count="1">
            <x v="8"/>
          </reference>
          <reference field="1" count="1" selected="0">
            <x v="70"/>
          </reference>
          <reference field="2" count="1" selected="0">
            <x v="12"/>
          </reference>
        </references>
      </pivotArea>
    </format>
    <format dxfId="54920">
      <pivotArea dataOnly="0" labelOnly="1" fieldPosition="0">
        <references count="3">
          <reference field="0" count="1">
            <x v="1"/>
          </reference>
          <reference field="1" count="1" selected="0">
            <x v="71"/>
          </reference>
          <reference field="2" count="1" selected="0">
            <x v="12"/>
          </reference>
        </references>
      </pivotArea>
    </format>
    <format dxfId="54921">
      <pivotArea dataOnly="0" labelOnly="1" fieldPosition="0">
        <references count="3">
          <reference field="0" count="1">
            <x v="9"/>
          </reference>
          <reference field="1" count="1" selected="0">
            <x v="72"/>
          </reference>
          <reference field="2" count="1" selected="0">
            <x v="12"/>
          </reference>
        </references>
      </pivotArea>
    </format>
    <format dxfId="54922">
      <pivotArea dataOnly="0" labelOnly="1" fieldPosition="0">
        <references count="3">
          <reference field="0" count="1">
            <x v="4"/>
          </reference>
          <reference field="1" count="1" selected="0">
            <x v="73"/>
          </reference>
          <reference field="2" count="1" selected="0">
            <x v="8"/>
          </reference>
        </references>
      </pivotArea>
    </format>
    <format dxfId="54923">
      <pivotArea dataOnly="0" labelOnly="1" fieldPosition="0">
        <references count="3">
          <reference field="0" count="1">
            <x v="1"/>
          </reference>
          <reference field="1" count="1" selected="0">
            <x v="74"/>
          </reference>
          <reference field="2" count="1" selected="0">
            <x v="2"/>
          </reference>
        </references>
      </pivotArea>
    </format>
    <format dxfId="54924">
      <pivotArea dataOnly="0" labelOnly="1" fieldPosition="0">
        <references count="3">
          <reference field="0" count="1">
            <x v="1"/>
          </reference>
          <reference field="1" count="1" selected="0">
            <x v="75"/>
          </reference>
          <reference field="2" count="1" selected="0">
            <x v="12"/>
          </reference>
        </references>
      </pivotArea>
    </format>
    <format dxfId="54925">
      <pivotArea dataOnly="0" labelOnly="1" fieldPosition="0">
        <references count="3">
          <reference field="0" count="1">
            <x v="1"/>
          </reference>
          <reference field="1" count="1" selected="0">
            <x v="76"/>
          </reference>
          <reference field="2" count="1" selected="0">
            <x v="12"/>
          </reference>
        </references>
      </pivotArea>
    </format>
    <format dxfId="54926">
      <pivotArea dataOnly="0" labelOnly="1" fieldPosition="0">
        <references count="3">
          <reference field="0" count="1">
            <x v="1"/>
          </reference>
          <reference field="1" count="1" selected="0">
            <x v="77"/>
          </reference>
          <reference field="2" count="1" selected="0">
            <x v="12"/>
          </reference>
        </references>
      </pivotArea>
    </format>
    <format dxfId="54927">
      <pivotArea dataOnly="0" labelOnly="1" fieldPosition="0">
        <references count="3">
          <reference field="0" count="1">
            <x v="9"/>
          </reference>
          <reference field="1" count="1" selected="0">
            <x v="78"/>
          </reference>
          <reference field="2" count="1" selected="0">
            <x v="2"/>
          </reference>
        </references>
      </pivotArea>
    </format>
    <format dxfId="54928">
      <pivotArea dataOnly="0" labelOnly="1" fieldPosition="0">
        <references count="3">
          <reference field="0" count="1">
            <x v="1"/>
          </reference>
          <reference field="1" count="1" selected="0">
            <x v="79"/>
          </reference>
          <reference field="2" count="1" selected="0">
            <x v="12"/>
          </reference>
        </references>
      </pivotArea>
    </format>
    <format dxfId="54929">
      <pivotArea dataOnly="0" labelOnly="1" fieldPosition="0">
        <references count="3">
          <reference field="0" count="1">
            <x v="0"/>
          </reference>
          <reference field="1" count="1" selected="0">
            <x v="80"/>
          </reference>
          <reference field="2" count="1" selected="0">
            <x v="6"/>
          </reference>
        </references>
      </pivotArea>
    </format>
    <format dxfId="54930">
      <pivotArea dataOnly="0" labelOnly="1" fieldPosition="0">
        <references count="3">
          <reference field="0" count="1">
            <x v="3"/>
          </reference>
          <reference field="1" count="1" selected="0">
            <x v="81"/>
          </reference>
          <reference field="2" count="1" selected="0">
            <x v="2"/>
          </reference>
        </references>
      </pivotArea>
    </format>
    <format dxfId="54931">
      <pivotArea dataOnly="0" labelOnly="1" fieldPosition="0">
        <references count="3">
          <reference field="0" count="1">
            <x v="0"/>
          </reference>
          <reference field="1" count="1" selected="0">
            <x v="82"/>
          </reference>
          <reference field="2" count="1" selected="0">
            <x v="12"/>
          </reference>
        </references>
      </pivotArea>
    </format>
    <format dxfId="54932">
      <pivotArea dataOnly="0" labelOnly="1" fieldPosition="0">
        <references count="3">
          <reference field="0" count="1">
            <x v="0"/>
          </reference>
          <reference field="1" count="1" selected="0">
            <x v="83"/>
          </reference>
          <reference field="2" count="1" selected="0">
            <x v="12"/>
          </reference>
        </references>
      </pivotArea>
    </format>
    <format dxfId="54933">
      <pivotArea dataOnly="0" labelOnly="1" fieldPosition="0">
        <references count="3">
          <reference field="0" count="1">
            <x v="2"/>
          </reference>
          <reference field="1" count="1" selected="0">
            <x v="84"/>
          </reference>
          <reference field="2" count="1" selected="0">
            <x v="7"/>
          </reference>
        </references>
      </pivotArea>
    </format>
    <format dxfId="54934">
      <pivotArea dataOnly="0" labelOnly="1" fieldPosition="0">
        <references count="3">
          <reference field="0" count="1">
            <x v="4"/>
          </reference>
          <reference field="1" count="1" selected="0">
            <x v="85"/>
          </reference>
          <reference field="2" count="1" selected="0">
            <x v="13"/>
          </reference>
        </references>
      </pivotArea>
    </format>
    <format dxfId="54935">
      <pivotArea dataOnly="0" labelOnly="1" fieldPosition="0">
        <references count="3">
          <reference field="0" count="1">
            <x v="8"/>
          </reference>
          <reference field="1" count="1" selected="0">
            <x v="86"/>
          </reference>
          <reference field="2" count="1" selected="0">
            <x v="2"/>
          </reference>
        </references>
      </pivotArea>
    </format>
    <format dxfId="54936">
      <pivotArea dataOnly="0" labelOnly="1" fieldPosition="0">
        <references count="3">
          <reference field="0" count="1">
            <x v="4"/>
          </reference>
          <reference field="1" count="1" selected="0">
            <x v="87"/>
          </reference>
          <reference field="2" count="1" selected="0">
            <x v="12"/>
          </reference>
        </references>
      </pivotArea>
    </format>
    <format dxfId="54937">
      <pivotArea dataOnly="0" labelOnly="1" fieldPosition="0">
        <references count="3">
          <reference field="0" count="1">
            <x v="4"/>
          </reference>
          <reference field="1" count="1" selected="0">
            <x v="88"/>
          </reference>
          <reference field="2" count="1" selected="0">
            <x v="8"/>
          </reference>
        </references>
      </pivotArea>
    </format>
    <format dxfId="54938">
      <pivotArea dataOnly="0" labelOnly="1" fieldPosition="0">
        <references count="3">
          <reference field="0" count="1">
            <x v="9"/>
          </reference>
          <reference field="1" count="1" selected="0">
            <x v="89"/>
          </reference>
          <reference field="2" count="1" selected="0">
            <x v="12"/>
          </reference>
        </references>
      </pivotArea>
    </format>
    <format dxfId="54939">
      <pivotArea dataOnly="0" labelOnly="1" fieldPosition="0">
        <references count="3">
          <reference field="0" count="1">
            <x v="9"/>
          </reference>
          <reference field="1" count="1" selected="0">
            <x v="90"/>
          </reference>
          <reference field="2" count="1" selected="0">
            <x v="12"/>
          </reference>
        </references>
      </pivotArea>
    </format>
    <format dxfId="54940">
      <pivotArea dataOnly="0" labelOnly="1" fieldPosition="0">
        <references count="3">
          <reference field="0" count="1">
            <x v="3"/>
          </reference>
          <reference field="1" count="1" selected="0">
            <x v="91"/>
          </reference>
          <reference field="2" count="1" selected="0">
            <x v="6"/>
          </reference>
        </references>
      </pivotArea>
    </format>
    <format dxfId="54941">
      <pivotArea dataOnly="0" labelOnly="1" fieldPosition="0">
        <references count="3">
          <reference field="0" count="1">
            <x v="9"/>
          </reference>
          <reference field="1" count="1" selected="0">
            <x v="92"/>
          </reference>
          <reference field="2" count="1" selected="0">
            <x v="14"/>
          </reference>
        </references>
      </pivotArea>
    </format>
    <format dxfId="54942">
      <pivotArea dataOnly="0" labelOnly="1" fieldPosition="0">
        <references count="3">
          <reference field="0" count="1">
            <x v="0"/>
          </reference>
          <reference field="1" count="1" selected="0">
            <x v="93"/>
          </reference>
          <reference field="2" count="1" selected="0">
            <x v="12"/>
          </reference>
        </references>
      </pivotArea>
    </format>
    <format dxfId="54943">
      <pivotArea dataOnly="0" labelOnly="1" fieldPosition="0">
        <references count="3">
          <reference field="0" count="1">
            <x v="4"/>
          </reference>
          <reference field="1" count="1" selected="0">
            <x v="94"/>
          </reference>
          <reference field="2" count="1" selected="0">
            <x v="12"/>
          </reference>
        </references>
      </pivotArea>
    </format>
    <format dxfId="54944">
      <pivotArea dataOnly="0" labelOnly="1" fieldPosition="0">
        <references count="3">
          <reference field="0" count="1">
            <x v="5"/>
          </reference>
          <reference field="1" count="1" selected="0">
            <x v="95"/>
          </reference>
          <reference field="2" count="1" selected="0">
            <x v="12"/>
          </reference>
        </references>
      </pivotArea>
    </format>
    <format dxfId="54945">
      <pivotArea dataOnly="0" labelOnly="1" fieldPosition="0">
        <references count="3">
          <reference field="0" count="1">
            <x v="2"/>
          </reference>
          <reference field="1" count="1" selected="0">
            <x v="96"/>
          </reference>
          <reference field="2" count="1" selected="0">
            <x v="2"/>
          </reference>
        </references>
      </pivotArea>
    </format>
    <format dxfId="54946">
      <pivotArea dataOnly="0" labelOnly="1" fieldPosition="0">
        <references count="3">
          <reference field="0" count="1">
            <x v="8"/>
          </reference>
          <reference field="1" count="1" selected="0">
            <x v="97"/>
          </reference>
          <reference field="2" count="1" selected="0">
            <x v="2"/>
          </reference>
        </references>
      </pivotArea>
    </format>
    <format dxfId="54947">
      <pivotArea dataOnly="0" labelOnly="1" fieldPosition="0">
        <references count="3">
          <reference field="0" count="1">
            <x v="5"/>
          </reference>
          <reference field="1" count="1" selected="0">
            <x v="98"/>
          </reference>
          <reference field="2" count="1" selected="0">
            <x v="12"/>
          </reference>
        </references>
      </pivotArea>
    </format>
    <format dxfId="54948">
      <pivotArea dataOnly="0" labelOnly="1" fieldPosition="0">
        <references count="3">
          <reference field="0" count="1">
            <x v="3"/>
          </reference>
          <reference field="1" count="1" selected="0">
            <x v="99"/>
          </reference>
          <reference field="2" count="1" selected="0">
            <x v="12"/>
          </reference>
        </references>
      </pivotArea>
    </format>
    <format dxfId="54949">
      <pivotArea dataOnly="0" labelOnly="1" fieldPosition="0">
        <references count="3">
          <reference field="0" count="1">
            <x v="8"/>
          </reference>
          <reference field="1" count="1" selected="0">
            <x v="100"/>
          </reference>
          <reference field="2" count="1" selected="0">
            <x v="9"/>
          </reference>
        </references>
      </pivotArea>
    </format>
    <format dxfId="54950">
      <pivotArea dataOnly="0" labelOnly="1" fieldPosition="0">
        <references count="3">
          <reference field="0" count="1">
            <x v="5"/>
          </reference>
          <reference field="1" count="1" selected="0">
            <x v="101"/>
          </reference>
          <reference field="2" count="1" selected="0">
            <x v="15"/>
          </reference>
        </references>
      </pivotArea>
    </format>
    <format dxfId="54951">
      <pivotArea dataOnly="0" labelOnly="1" fieldPosition="0">
        <references count="3">
          <reference field="0" count="1">
            <x v="0"/>
          </reference>
          <reference field="1" count="1" selected="0">
            <x v="102"/>
          </reference>
          <reference field="2" count="1" selected="0">
            <x v="14"/>
          </reference>
        </references>
      </pivotArea>
    </format>
    <format dxfId="54952">
      <pivotArea dataOnly="0" labelOnly="1" fieldPosition="0">
        <references count="3">
          <reference field="0" count="1">
            <x v="1"/>
          </reference>
          <reference field="1" count="1" selected="0">
            <x v="103"/>
          </reference>
          <reference field="2" count="1" selected="0">
            <x v="9"/>
          </reference>
        </references>
      </pivotArea>
    </format>
    <format dxfId="54953">
      <pivotArea dataOnly="0" labelOnly="1" fieldPosition="0">
        <references count="3">
          <reference field="0" count="1">
            <x v="8"/>
          </reference>
          <reference field="1" count="1" selected="0">
            <x v="104"/>
          </reference>
          <reference field="2" count="1" selected="0">
            <x v="10"/>
          </reference>
        </references>
      </pivotArea>
    </format>
    <format dxfId="54954">
      <pivotArea dataOnly="0" labelOnly="1" fieldPosition="0">
        <references count="3">
          <reference field="0" count="1">
            <x v="9"/>
          </reference>
          <reference field="1" count="1" selected="0">
            <x v="105"/>
          </reference>
          <reference field="2" count="1" selected="0">
            <x v="11"/>
          </reference>
        </references>
      </pivotArea>
    </format>
    <format dxfId="54955">
      <pivotArea dataOnly="0" labelOnly="1" fieldPosition="0">
        <references count="3">
          <reference field="0" count="1">
            <x v="5"/>
          </reference>
          <reference field="1" count="1" selected="0">
            <x v="106"/>
          </reference>
          <reference field="2" count="1" selected="0">
            <x v="9"/>
          </reference>
        </references>
      </pivotArea>
    </format>
    <format dxfId="54956">
      <pivotArea dataOnly="0" labelOnly="1" fieldPosition="0">
        <references count="3">
          <reference field="0" count="1">
            <x v="6"/>
          </reference>
          <reference field="1" count="1" selected="0">
            <x v="107"/>
          </reference>
          <reference field="2" count="1" selected="0">
            <x v="7"/>
          </reference>
        </references>
      </pivotArea>
    </format>
    <format dxfId="54957">
      <pivotArea dataOnly="0" labelOnly="1" fieldPosition="0">
        <references count="3">
          <reference field="0" count="1">
            <x v="7"/>
          </reference>
          <reference field="1" count="1" selected="0">
            <x v="108"/>
          </reference>
          <reference field="2" count="1" selected="0">
            <x v="12"/>
          </reference>
        </references>
      </pivotArea>
    </format>
    <format dxfId="54958">
      <pivotArea dataOnly="0" labelOnly="1" fieldPosition="0">
        <references count="3">
          <reference field="0" count="1">
            <x v="3"/>
          </reference>
          <reference field="1" count="1" selected="0">
            <x v="109"/>
          </reference>
          <reference field="2" count="1" selected="0">
            <x v="14"/>
          </reference>
        </references>
      </pivotArea>
    </format>
    <format dxfId="54959">
      <pivotArea dataOnly="0" labelOnly="1" fieldPosition="0">
        <references count="3">
          <reference field="0" count="1">
            <x v="3"/>
          </reference>
          <reference field="1" count="1" selected="0">
            <x v="110"/>
          </reference>
          <reference field="2" count="1" selected="0">
            <x v="2"/>
          </reference>
        </references>
      </pivotArea>
    </format>
    <format dxfId="54960">
      <pivotArea dataOnly="0" labelOnly="1" fieldPosition="0">
        <references count="3">
          <reference field="0" count="1">
            <x v="5"/>
          </reference>
          <reference field="1" count="1" selected="0">
            <x v="111"/>
          </reference>
          <reference field="2" count="1" selected="0">
            <x v="12"/>
          </reference>
        </references>
      </pivotArea>
    </format>
    <format dxfId="54961">
      <pivotArea dataOnly="0" labelOnly="1" fieldPosition="0">
        <references count="3">
          <reference field="0" count="1">
            <x v="5"/>
          </reference>
          <reference field="1" count="1" selected="0">
            <x v="112"/>
          </reference>
          <reference field="2" count="1" selected="0">
            <x v="12"/>
          </reference>
        </references>
      </pivotArea>
    </format>
    <format dxfId="54962">
      <pivotArea dataOnly="0" labelOnly="1" fieldPosition="0">
        <references count="3">
          <reference field="0" count="1">
            <x v="4"/>
          </reference>
          <reference field="1" count="1" selected="0">
            <x v="113"/>
          </reference>
          <reference field="2" count="1" selected="0">
            <x v="12"/>
          </reference>
        </references>
      </pivotArea>
    </format>
    <format dxfId="54963">
      <pivotArea dataOnly="0" labelOnly="1" fieldPosition="0">
        <references count="3">
          <reference field="0" count="1">
            <x v="4"/>
          </reference>
          <reference field="1" count="1" selected="0">
            <x v="114"/>
          </reference>
          <reference field="2" count="1" selected="0">
            <x v="12"/>
          </reference>
        </references>
      </pivotArea>
    </format>
    <format dxfId="54964">
      <pivotArea dataOnly="0" labelOnly="1" fieldPosition="0">
        <references count="3">
          <reference field="0" count="1">
            <x v="5"/>
          </reference>
          <reference field="1" count="1" selected="0">
            <x v="115"/>
          </reference>
          <reference field="2" count="1" selected="0">
            <x v="13"/>
          </reference>
        </references>
      </pivotArea>
    </format>
    <format dxfId="54965">
      <pivotArea dataOnly="0" labelOnly="1" fieldPosition="0">
        <references count="3">
          <reference field="0" count="1">
            <x v="1"/>
          </reference>
          <reference field="1" count="1" selected="0">
            <x v="116"/>
          </reference>
          <reference field="2" count="1" selected="0">
            <x v="12"/>
          </reference>
        </references>
      </pivotArea>
    </format>
    <format dxfId="54966">
      <pivotArea dataOnly="0" labelOnly="1" fieldPosition="0">
        <references count="3">
          <reference field="0" count="1">
            <x v="4"/>
          </reference>
          <reference field="1" count="1" selected="0">
            <x v="117"/>
          </reference>
          <reference field="2" count="1" selected="0">
            <x v="2"/>
          </reference>
        </references>
      </pivotArea>
    </format>
    <format dxfId="54967">
      <pivotArea dataOnly="0" labelOnly="1" fieldPosition="0">
        <references count="3">
          <reference field="0" count="1">
            <x v="8"/>
          </reference>
          <reference field="1" count="1" selected="0">
            <x v="118"/>
          </reference>
          <reference field="2" count="1" selected="0">
            <x v="2"/>
          </reference>
        </references>
      </pivotArea>
    </format>
    <format dxfId="54968">
      <pivotArea dataOnly="0" labelOnly="1" fieldPosition="0">
        <references count="3">
          <reference field="0" count="1">
            <x v="0"/>
          </reference>
          <reference field="1" count="1" selected="0">
            <x v="119"/>
          </reference>
          <reference field="2" count="1" selected="0">
            <x v="12"/>
          </reference>
        </references>
      </pivotArea>
    </format>
    <format dxfId="54969">
      <pivotArea dataOnly="0" labelOnly="1" fieldPosition="0">
        <references count="3">
          <reference field="0" count="1">
            <x v="9"/>
          </reference>
          <reference field="1" count="1" selected="0">
            <x v="120"/>
          </reference>
          <reference field="2" count="1" selected="0">
            <x v="12"/>
          </reference>
        </references>
      </pivotArea>
    </format>
    <format dxfId="54970">
      <pivotArea dataOnly="0" labelOnly="1" fieldPosition="0">
        <references count="3">
          <reference field="0" count="1">
            <x v="5"/>
          </reference>
          <reference field="1" count="1" selected="0">
            <x v="121"/>
          </reference>
          <reference field="2" count="1" selected="0">
            <x v="2"/>
          </reference>
        </references>
      </pivotArea>
    </format>
    <format dxfId="54971">
      <pivotArea dataOnly="0" labelOnly="1" fieldPosition="0">
        <references count="3">
          <reference field="0" count="1">
            <x v="7"/>
          </reference>
          <reference field="1" count="1" selected="0">
            <x v="122"/>
          </reference>
          <reference field="2" count="1" selected="0">
            <x v="12"/>
          </reference>
        </references>
      </pivotArea>
    </format>
    <format dxfId="54972">
      <pivotArea dataOnly="0" labelOnly="1" fieldPosition="0">
        <references count="3">
          <reference field="0" count="1">
            <x v="9"/>
          </reference>
          <reference field="1" count="1" selected="0">
            <x v="123"/>
          </reference>
          <reference field="2" count="1" selected="0">
            <x v="0"/>
          </reference>
        </references>
      </pivotArea>
    </format>
    <format dxfId="54973">
      <pivotArea dataOnly="0" labelOnly="1" fieldPosition="0">
        <references count="3">
          <reference field="0" count="1">
            <x v="6"/>
          </reference>
          <reference field="1" count="1" selected="0">
            <x v="124"/>
          </reference>
          <reference field="2" count="1" selected="0">
            <x v="12"/>
          </reference>
        </references>
      </pivotArea>
    </format>
    <format dxfId="54974">
      <pivotArea dataOnly="0" labelOnly="1" fieldPosition="0">
        <references count="3">
          <reference field="0" count="1">
            <x v="8"/>
          </reference>
          <reference field="1" count="1" selected="0">
            <x v="125"/>
          </reference>
          <reference field="2" count="1" selected="0">
            <x v="7"/>
          </reference>
        </references>
      </pivotArea>
    </format>
    <format dxfId="54975">
      <pivotArea dataOnly="0" labelOnly="1" fieldPosition="0">
        <references count="3">
          <reference field="0" count="1">
            <x v="4"/>
          </reference>
          <reference field="1" count="1" selected="0">
            <x v="126"/>
          </reference>
          <reference field="2" count="1" selected="0">
            <x v="12"/>
          </reference>
        </references>
      </pivotArea>
    </format>
    <format dxfId="54976">
      <pivotArea dataOnly="0" labelOnly="1" fieldPosition="0">
        <references count="3">
          <reference field="0" count="1">
            <x v="2"/>
          </reference>
          <reference field="1" count="1" selected="0">
            <x v="127"/>
          </reference>
          <reference field="2" count="1" selected="0">
            <x v="11"/>
          </reference>
        </references>
      </pivotArea>
    </format>
    <format dxfId="54977">
      <pivotArea dataOnly="0" labelOnly="1" fieldPosition="0">
        <references count="3">
          <reference field="0" count="1">
            <x v="3"/>
          </reference>
          <reference field="1" count="1" selected="0">
            <x v="128"/>
          </reference>
          <reference field="2" count="1" selected="0">
            <x v="12"/>
          </reference>
        </references>
      </pivotArea>
    </format>
    <format dxfId="54978">
      <pivotArea dataOnly="0" labelOnly="1" fieldPosition="0">
        <references count="3">
          <reference field="0" count="1">
            <x v="0"/>
          </reference>
          <reference field="1" count="1" selected="0">
            <x v="129"/>
          </reference>
          <reference field="2" count="1" selected="0">
            <x v="12"/>
          </reference>
        </references>
      </pivotArea>
    </format>
    <format dxfId="54979">
      <pivotArea dataOnly="0" labelOnly="1" fieldPosition="0">
        <references count="3">
          <reference field="0" count="1">
            <x v="0"/>
          </reference>
          <reference field="1" count="1" selected="0">
            <x v="130"/>
          </reference>
          <reference field="2" count="1" selected="0">
            <x v="12"/>
          </reference>
        </references>
      </pivotArea>
    </format>
    <format dxfId="54980">
      <pivotArea dataOnly="0" labelOnly="1" fieldPosition="0">
        <references count="3">
          <reference field="0" count="1">
            <x v="3"/>
          </reference>
          <reference field="1" count="1" selected="0">
            <x v="131"/>
          </reference>
          <reference field="2" count="1" selected="0">
            <x v="12"/>
          </reference>
        </references>
      </pivotArea>
    </format>
    <format dxfId="54981">
      <pivotArea dataOnly="0" labelOnly="1" fieldPosition="0">
        <references count="3">
          <reference field="0" count="1">
            <x v="1"/>
          </reference>
          <reference field="1" count="1" selected="0">
            <x v="132"/>
          </reference>
          <reference field="2" count="1" selected="0">
            <x v="7"/>
          </reference>
        </references>
      </pivotArea>
    </format>
    <format dxfId="54982">
      <pivotArea dataOnly="0" labelOnly="1" fieldPosition="0">
        <references count="3">
          <reference field="0" count="1">
            <x v="9"/>
          </reference>
          <reference field="1" count="1" selected="0">
            <x v="133"/>
          </reference>
          <reference field="2" count="1" selected="0">
            <x v="11"/>
          </reference>
        </references>
      </pivotArea>
    </format>
    <format dxfId="54983">
      <pivotArea dataOnly="0" labelOnly="1" fieldPosition="0">
        <references count="3">
          <reference field="0" count="1">
            <x v="3"/>
          </reference>
          <reference field="1" count="1" selected="0">
            <x v="134"/>
          </reference>
          <reference field="2" count="1" selected="0">
            <x v="2"/>
          </reference>
        </references>
      </pivotArea>
    </format>
    <format dxfId="54984">
      <pivotArea dataOnly="0" labelOnly="1" fieldPosition="0">
        <references count="3">
          <reference field="0" count="1">
            <x v="9"/>
          </reference>
          <reference field="1" count="1" selected="0">
            <x v="135"/>
          </reference>
          <reference field="2" count="1" selected="0">
            <x v="5"/>
          </reference>
        </references>
      </pivotArea>
    </format>
    <format dxfId="54985">
      <pivotArea dataOnly="0" labelOnly="1" fieldPosition="0">
        <references count="3">
          <reference field="0" count="1">
            <x v="9"/>
          </reference>
          <reference field="1" count="1" selected="0">
            <x v="136"/>
          </reference>
          <reference field="2" count="1" selected="0">
            <x v="5"/>
          </reference>
        </references>
      </pivotArea>
    </format>
    <format dxfId="54986">
      <pivotArea dataOnly="0" labelOnly="1" fieldPosition="0">
        <references count="3">
          <reference field="0" count="1">
            <x v="1"/>
          </reference>
          <reference field="1" count="1" selected="0">
            <x v="137"/>
          </reference>
          <reference field="2" count="1" selected="0">
            <x v="12"/>
          </reference>
        </references>
      </pivotArea>
    </format>
    <format dxfId="54987">
      <pivotArea dataOnly="0" labelOnly="1" fieldPosition="0">
        <references count="3">
          <reference field="0" count="1">
            <x v="5"/>
          </reference>
          <reference field="1" count="1" selected="0">
            <x v="138"/>
          </reference>
          <reference field="2" count="1" selected="0">
            <x v="5"/>
          </reference>
        </references>
      </pivotArea>
    </format>
    <format dxfId="54988">
      <pivotArea dataOnly="0" labelOnly="1" fieldPosition="0">
        <references count="3">
          <reference field="0" count="1">
            <x v="4"/>
          </reference>
          <reference field="1" count="1" selected="0">
            <x v="139"/>
          </reference>
          <reference field="2" count="1" selected="0">
            <x v="12"/>
          </reference>
        </references>
      </pivotArea>
    </format>
    <format dxfId="54989">
      <pivotArea dataOnly="0" labelOnly="1" fieldPosition="0">
        <references count="3">
          <reference field="0" count="1">
            <x v="9"/>
          </reference>
          <reference field="1" count="1" selected="0">
            <x v="140"/>
          </reference>
          <reference field="2" count="1" selected="0">
            <x v="3"/>
          </reference>
        </references>
      </pivotArea>
    </format>
    <format dxfId="54990">
      <pivotArea dataOnly="0" labelOnly="1" fieldPosition="0">
        <references count="3">
          <reference field="0" count="1">
            <x v="5"/>
          </reference>
          <reference field="1" count="1" selected="0">
            <x v="141"/>
          </reference>
          <reference field="2" count="1" selected="0">
            <x v="8"/>
          </reference>
        </references>
      </pivotArea>
    </format>
    <format dxfId="54991">
      <pivotArea dataOnly="0" labelOnly="1" fieldPosition="0">
        <references count="3">
          <reference field="0" count="1">
            <x v="9"/>
          </reference>
          <reference field="1" count="1" selected="0">
            <x v="142"/>
          </reference>
          <reference field="2" count="1" selected="0">
            <x v="12"/>
          </reference>
        </references>
      </pivotArea>
    </format>
    <format dxfId="54992">
      <pivotArea dataOnly="0" labelOnly="1" fieldPosition="0">
        <references count="3">
          <reference field="0" count="1">
            <x v="2"/>
          </reference>
          <reference field="1" count="1" selected="0">
            <x v="143"/>
          </reference>
          <reference field="2" count="1" selected="0">
            <x v="12"/>
          </reference>
        </references>
      </pivotArea>
    </format>
    <format dxfId="54993">
      <pivotArea dataOnly="0" labelOnly="1" fieldPosition="0">
        <references count="3">
          <reference field="0" count="1">
            <x v="8"/>
          </reference>
          <reference field="1" count="1" selected="0">
            <x v="144"/>
          </reference>
          <reference field="2" count="1" selected="0">
            <x v="12"/>
          </reference>
        </references>
      </pivotArea>
    </format>
    <format dxfId="54994">
      <pivotArea dataOnly="0" labelOnly="1" fieldPosition="0">
        <references count="3">
          <reference field="0" count="1">
            <x v="8"/>
          </reference>
          <reference field="1" count="1" selected="0">
            <x v="145"/>
          </reference>
          <reference field="2" count="1" selected="0">
            <x v="12"/>
          </reference>
        </references>
      </pivotArea>
    </format>
    <format dxfId="54995">
      <pivotArea dataOnly="0" labelOnly="1" fieldPosition="0">
        <references count="3">
          <reference field="0" count="1">
            <x v="6"/>
          </reference>
          <reference field="1" count="1" selected="0">
            <x v="146"/>
          </reference>
          <reference field="2" count="1" selected="0">
            <x v="9"/>
          </reference>
        </references>
      </pivotArea>
    </format>
    <format dxfId="54996">
      <pivotArea dataOnly="0" labelOnly="1" fieldPosition="0">
        <references count="3">
          <reference field="0" count="1">
            <x v="0"/>
          </reference>
          <reference field="1" count="1" selected="0">
            <x v="147"/>
          </reference>
          <reference field="2" count="1" selected="0">
            <x v="9"/>
          </reference>
        </references>
      </pivotArea>
    </format>
    <format dxfId="54997">
      <pivotArea dataOnly="0" labelOnly="1" fieldPosition="0">
        <references count="3">
          <reference field="0" count="1">
            <x v="6"/>
          </reference>
          <reference field="1" count="1" selected="0">
            <x v="148"/>
          </reference>
          <reference field="2" count="1" selected="0">
            <x v="12"/>
          </reference>
        </references>
      </pivotArea>
    </format>
    <format dxfId="54998">
      <pivotArea dataOnly="0" labelOnly="1" fieldPosition="0">
        <references count="3">
          <reference field="0" count="1">
            <x v="9"/>
          </reference>
          <reference field="1" count="1" selected="0">
            <x v="149"/>
          </reference>
          <reference field="2" count="1" selected="0">
            <x v="13"/>
          </reference>
        </references>
      </pivotArea>
    </format>
    <format dxfId="54999">
      <pivotArea dataOnly="0" labelOnly="1" fieldPosition="0">
        <references count="3">
          <reference field="0" count="1">
            <x v="9"/>
          </reference>
          <reference field="1" count="1" selected="0">
            <x v="150"/>
          </reference>
          <reference field="2" count="1" selected="0">
            <x v="12"/>
          </reference>
        </references>
      </pivotArea>
    </format>
    <format dxfId="55000">
      <pivotArea dataOnly="0" labelOnly="1" fieldPosition="0">
        <references count="3">
          <reference field="0" count="1">
            <x v="1"/>
          </reference>
          <reference field="1" count="1" selected="0">
            <x v="151"/>
          </reference>
          <reference field="2" count="1" selected="0">
            <x v="12"/>
          </reference>
        </references>
      </pivotArea>
    </format>
    <format dxfId="55001">
      <pivotArea dataOnly="0" labelOnly="1" fieldPosition="0">
        <references count="3">
          <reference field="0" count="1">
            <x v="9"/>
          </reference>
          <reference field="1" count="1" selected="0">
            <x v="152"/>
          </reference>
          <reference field="2" count="1" selected="0">
            <x v="12"/>
          </reference>
        </references>
      </pivotArea>
    </format>
    <format dxfId="55002">
      <pivotArea dataOnly="0" labelOnly="1" fieldPosition="0">
        <references count="3">
          <reference field="0" count="1">
            <x v="0"/>
          </reference>
          <reference field="1" count="1" selected="0">
            <x v="153"/>
          </reference>
          <reference field="2" count="1" selected="0">
            <x v="12"/>
          </reference>
        </references>
      </pivotArea>
    </format>
    <format dxfId="55003">
      <pivotArea dataOnly="0" labelOnly="1" fieldPosition="0">
        <references count="3">
          <reference field="0" count="1">
            <x v="6"/>
          </reference>
          <reference field="1" count="1" selected="0">
            <x v="154"/>
          </reference>
          <reference field="2" count="1" selected="0">
            <x v="9"/>
          </reference>
        </references>
      </pivotArea>
    </format>
    <format dxfId="55004">
      <pivotArea dataOnly="0" labelOnly="1" fieldPosition="0">
        <references count="3">
          <reference field="0" count="1">
            <x v="4"/>
          </reference>
          <reference field="1" count="1" selected="0">
            <x v="155"/>
          </reference>
          <reference field="2" count="1" selected="0">
            <x v="4"/>
          </reference>
        </references>
      </pivotArea>
    </format>
    <format dxfId="55005">
      <pivotArea dataOnly="0" labelOnly="1" fieldPosition="0">
        <references count="3">
          <reference field="0" count="1">
            <x v="4"/>
          </reference>
          <reference field="1" count="1" selected="0">
            <x v="156"/>
          </reference>
          <reference field="2" count="1" selected="0">
            <x v="7"/>
          </reference>
        </references>
      </pivotArea>
    </format>
    <format dxfId="55006">
      <pivotArea dataOnly="0" labelOnly="1" fieldPosition="0">
        <references count="3">
          <reference field="0" count="1">
            <x v="8"/>
          </reference>
          <reference field="1" count="1" selected="0">
            <x v="157"/>
          </reference>
          <reference field="2" count="1" selected="0">
            <x v="6"/>
          </reference>
        </references>
      </pivotArea>
    </format>
    <format dxfId="55007">
      <pivotArea dataOnly="0" labelOnly="1" fieldPosition="0">
        <references count="3">
          <reference field="0" count="1">
            <x v="6"/>
          </reference>
          <reference field="1" count="1" selected="0">
            <x v="158"/>
          </reference>
          <reference field="2" count="1" selected="0">
            <x v="2"/>
          </reference>
        </references>
      </pivotArea>
    </format>
    <format dxfId="55008">
      <pivotArea dataOnly="0" labelOnly="1" fieldPosition="0">
        <references count="3">
          <reference field="0" count="1">
            <x v="3"/>
          </reference>
          <reference field="1" count="1" selected="0">
            <x v="159"/>
          </reference>
          <reference field="2" count="1" selected="0">
            <x v="12"/>
          </reference>
        </references>
      </pivotArea>
    </format>
    <format dxfId="55009">
      <pivotArea dataOnly="0" labelOnly="1" fieldPosition="0">
        <references count="3">
          <reference field="0" count="1">
            <x v="5"/>
          </reference>
          <reference field="1" count="1" selected="0">
            <x v="160"/>
          </reference>
          <reference field="2" count="1" selected="0">
            <x v="12"/>
          </reference>
        </references>
      </pivotArea>
    </format>
    <format dxfId="55010">
      <pivotArea dataOnly="0" labelOnly="1" fieldPosition="0">
        <references count="3">
          <reference field="0" count="1">
            <x v="4"/>
          </reference>
          <reference field="1" count="1" selected="0">
            <x v="161"/>
          </reference>
          <reference field="2" count="1" selected="0">
            <x v="13"/>
          </reference>
        </references>
      </pivotArea>
    </format>
    <format dxfId="55011">
      <pivotArea dataOnly="0" labelOnly="1" fieldPosition="0">
        <references count="3">
          <reference field="0" count="1">
            <x v="8"/>
          </reference>
          <reference field="1" count="1" selected="0">
            <x v="162"/>
          </reference>
          <reference field="2" count="1" selected="0">
            <x v="12"/>
          </reference>
        </references>
      </pivotArea>
    </format>
    <format dxfId="55012">
      <pivotArea dataOnly="0" labelOnly="1" fieldPosition="0">
        <references count="3">
          <reference field="0" count="1">
            <x v="9"/>
          </reference>
          <reference field="1" count="1" selected="0">
            <x v="163"/>
          </reference>
          <reference field="2" count="1" selected="0">
            <x v="11"/>
          </reference>
        </references>
      </pivotArea>
    </format>
    <format dxfId="55013">
      <pivotArea dataOnly="0" labelOnly="1" fieldPosition="0">
        <references count="3">
          <reference field="0" count="1">
            <x v="9"/>
          </reference>
          <reference field="1" count="1" selected="0">
            <x v="164"/>
          </reference>
          <reference field="2" count="1" selected="0">
            <x v="12"/>
          </reference>
        </references>
      </pivotArea>
    </format>
    <format dxfId="55014">
      <pivotArea dataOnly="0" labelOnly="1" fieldPosition="0">
        <references count="3">
          <reference field="0" count="1">
            <x v="7"/>
          </reference>
          <reference field="1" count="1" selected="0">
            <x v="165"/>
          </reference>
          <reference field="2" count="1" selected="0">
            <x v="12"/>
          </reference>
        </references>
      </pivotArea>
    </format>
    <format dxfId="55015">
      <pivotArea dataOnly="0" labelOnly="1" fieldPosition="0">
        <references count="3">
          <reference field="0" count="1">
            <x v="8"/>
          </reference>
          <reference field="1" count="1" selected="0">
            <x v="166"/>
          </reference>
          <reference field="2" count="1" selected="0">
            <x v="12"/>
          </reference>
        </references>
      </pivotArea>
    </format>
    <format dxfId="55016">
      <pivotArea dataOnly="0" labelOnly="1" fieldPosition="0">
        <references count="3">
          <reference field="0" count="1">
            <x v="9"/>
          </reference>
          <reference field="1" count="1" selected="0">
            <x v="167"/>
          </reference>
          <reference field="2" count="1" selected="0">
            <x v="12"/>
          </reference>
        </references>
      </pivotArea>
    </format>
    <format dxfId="55017">
      <pivotArea dataOnly="0" labelOnly="1" fieldPosition="0">
        <references count="3">
          <reference field="0" count="1">
            <x v="9"/>
          </reference>
          <reference field="1" count="1" selected="0">
            <x v="168"/>
          </reference>
          <reference field="2" count="1" selected="0">
            <x v="12"/>
          </reference>
        </references>
      </pivotArea>
    </format>
    <format dxfId="55018">
      <pivotArea dataOnly="0" labelOnly="1" fieldPosition="0">
        <references count="3">
          <reference field="0" count="1">
            <x v="8"/>
          </reference>
          <reference field="1" count="1" selected="0">
            <x v="169"/>
          </reference>
          <reference field="2" count="1" selected="0">
            <x v="12"/>
          </reference>
        </references>
      </pivotArea>
    </format>
    <format dxfId="55019">
      <pivotArea dataOnly="0" labelOnly="1" fieldPosition="0">
        <references count="3">
          <reference field="0" count="1">
            <x v="0"/>
          </reference>
          <reference field="1" count="1" selected="0">
            <x v="170"/>
          </reference>
          <reference field="2" count="1" selected="0">
            <x v="15"/>
          </reference>
        </references>
      </pivotArea>
    </format>
    <format dxfId="55020">
      <pivotArea dataOnly="0" labelOnly="1" fieldPosition="0">
        <references count="3">
          <reference field="0" count="1">
            <x v="8"/>
          </reference>
          <reference field="1" count="1" selected="0">
            <x v="171"/>
          </reference>
          <reference field="2" count="1" selected="0">
            <x v="11"/>
          </reference>
        </references>
      </pivotArea>
    </format>
    <format dxfId="55021">
      <pivotArea dataOnly="0" labelOnly="1" fieldPosition="0">
        <references count="3">
          <reference field="0" count="1">
            <x v="1"/>
          </reference>
          <reference field="1" count="1" selected="0">
            <x v="172"/>
          </reference>
          <reference field="2" count="1" selected="0">
            <x v="12"/>
          </reference>
        </references>
      </pivotArea>
    </format>
    <format dxfId="55022">
      <pivotArea dataOnly="0" labelOnly="1" fieldPosition="0">
        <references count="3">
          <reference field="0" count="1">
            <x v="3"/>
          </reference>
          <reference field="1" count="1" selected="0">
            <x v="173"/>
          </reference>
          <reference field="2" count="1" selected="0">
            <x v="12"/>
          </reference>
        </references>
      </pivotArea>
    </format>
    <format dxfId="55023">
      <pivotArea dataOnly="0" labelOnly="1" fieldPosition="0">
        <references count="3">
          <reference field="0" count="1">
            <x v="6"/>
          </reference>
          <reference field="1" count="1" selected="0">
            <x v="174"/>
          </reference>
          <reference field="2" count="1" selected="0">
            <x v="3"/>
          </reference>
        </references>
      </pivotArea>
    </format>
    <format dxfId="55024">
      <pivotArea dataOnly="0" labelOnly="1" fieldPosition="0">
        <references count="3">
          <reference field="0" count="1">
            <x v="4"/>
          </reference>
          <reference field="1" count="1" selected="0">
            <x v="175"/>
          </reference>
          <reference field="2" count="1" selected="0">
            <x v="11"/>
          </reference>
        </references>
      </pivotArea>
    </format>
    <format dxfId="55025">
      <pivotArea dataOnly="0" labelOnly="1" fieldPosition="0">
        <references count="3">
          <reference field="0" count="1">
            <x v="5"/>
          </reference>
          <reference field="1" count="1" selected="0">
            <x v="176"/>
          </reference>
          <reference field="2" count="1" selected="0">
            <x v="12"/>
          </reference>
        </references>
      </pivotArea>
    </format>
    <format dxfId="55026">
      <pivotArea dataOnly="0" labelOnly="1" fieldPosition="0">
        <references count="3">
          <reference field="0" count="1">
            <x v="4"/>
          </reference>
          <reference field="1" count="1" selected="0">
            <x v="177"/>
          </reference>
          <reference field="2" count="1" selected="0">
            <x v="12"/>
          </reference>
        </references>
      </pivotArea>
    </format>
    <format dxfId="55027">
      <pivotArea dataOnly="0" labelOnly="1" fieldPosition="0">
        <references count="3">
          <reference field="0" count="1">
            <x v="4"/>
          </reference>
          <reference field="1" count="1" selected="0">
            <x v="178"/>
          </reference>
          <reference field="2" count="1" selected="0">
            <x v="2"/>
          </reference>
        </references>
      </pivotArea>
    </format>
    <format dxfId="55028">
      <pivotArea dataOnly="0" labelOnly="1" fieldPosition="0">
        <references count="3">
          <reference field="0" count="1">
            <x v="9"/>
          </reference>
          <reference field="1" count="1" selected="0">
            <x v="179"/>
          </reference>
          <reference field="2" count="1" selected="0">
            <x v="12"/>
          </reference>
        </references>
      </pivotArea>
    </format>
    <format dxfId="55029">
      <pivotArea dataOnly="0" labelOnly="1" fieldPosition="0">
        <references count="3">
          <reference field="0" count="1">
            <x v="0"/>
          </reference>
          <reference field="1" count="1" selected="0">
            <x v="180"/>
          </reference>
          <reference field="2" count="1" selected="0">
            <x v="12"/>
          </reference>
        </references>
      </pivotArea>
    </format>
    <format dxfId="55030">
      <pivotArea dataOnly="0" labelOnly="1" fieldPosition="0">
        <references count="3">
          <reference field="0" count="1">
            <x v="5"/>
          </reference>
          <reference field="1" count="1" selected="0">
            <x v="181"/>
          </reference>
          <reference field="2" count="1" selected="0">
            <x v="2"/>
          </reference>
        </references>
      </pivotArea>
    </format>
    <format dxfId="55031">
      <pivotArea dataOnly="0" labelOnly="1" fieldPosition="0">
        <references count="3">
          <reference field="0" count="1">
            <x v="5"/>
          </reference>
          <reference field="1" count="1" selected="0">
            <x v="182"/>
          </reference>
          <reference field="2" count="1" selected="0">
            <x v="12"/>
          </reference>
        </references>
      </pivotArea>
    </format>
    <format dxfId="55032">
      <pivotArea dataOnly="0" labelOnly="1" fieldPosition="0">
        <references count="3">
          <reference field="0" count="1">
            <x v="8"/>
          </reference>
          <reference field="1" count="1" selected="0">
            <x v="183"/>
          </reference>
          <reference field="2" count="1" selected="0">
            <x v="2"/>
          </reference>
        </references>
      </pivotArea>
    </format>
    <format dxfId="55033">
      <pivotArea dataOnly="0" labelOnly="1" fieldPosition="0">
        <references count="3">
          <reference field="0" count="1">
            <x v="8"/>
          </reference>
          <reference field="1" count="1" selected="0">
            <x v="184"/>
          </reference>
          <reference field="2" count="1" selected="0">
            <x v="12"/>
          </reference>
        </references>
      </pivotArea>
    </format>
    <format dxfId="55034">
      <pivotArea dataOnly="0" labelOnly="1" fieldPosition="0">
        <references count="3">
          <reference field="0" count="1">
            <x v="3"/>
          </reference>
          <reference field="1" count="1" selected="0">
            <x v="185"/>
          </reference>
          <reference field="2" count="1" selected="0">
            <x v="5"/>
          </reference>
        </references>
      </pivotArea>
    </format>
    <format dxfId="55035">
      <pivotArea dataOnly="0" labelOnly="1" fieldPosition="0">
        <references count="3">
          <reference field="0" count="1">
            <x v="3"/>
          </reference>
          <reference field="1" count="1" selected="0">
            <x v="186"/>
          </reference>
          <reference field="2" count="1" selected="0">
            <x v="12"/>
          </reference>
        </references>
      </pivotArea>
    </format>
    <format dxfId="55036">
      <pivotArea dataOnly="0" labelOnly="1" fieldPosition="0">
        <references count="3">
          <reference field="0" count="1">
            <x v="9"/>
          </reference>
          <reference field="1" count="1" selected="0">
            <x v="187"/>
          </reference>
          <reference field="2" count="1" selected="0">
            <x v="12"/>
          </reference>
        </references>
      </pivotArea>
    </format>
    <format dxfId="55037">
      <pivotArea dataOnly="0" labelOnly="1" fieldPosition="0">
        <references count="3">
          <reference field="0" count="1">
            <x v="1"/>
          </reference>
          <reference field="1" count="1" selected="0">
            <x v="188"/>
          </reference>
          <reference field="2" count="1" selected="0">
            <x v="2"/>
          </reference>
        </references>
      </pivotArea>
    </format>
    <format dxfId="55038">
      <pivotArea dataOnly="0" labelOnly="1" fieldPosition="0">
        <references count="3">
          <reference field="0" count="1">
            <x v="4"/>
          </reference>
          <reference field="1" count="1" selected="0">
            <x v="189"/>
          </reference>
          <reference field="2" count="1" selected="0">
            <x v="9"/>
          </reference>
        </references>
      </pivotArea>
    </format>
    <format dxfId="55039">
      <pivotArea dataOnly="0" labelOnly="1" fieldPosition="0">
        <references count="3">
          <reference field="0" count="1">
            <x v="9"/>
          </reference>
          <reference field="1" count="1" selected="0">
            <x v="190"/>
          </reference>
          <reference field="2" count="1" selected="0">
            <x v="12"/>
          </reference>
        </references>
      </pivotArea>
    </format>
    <format dxfId="55040">
      <pivotArea dataOnly="0" labelOnly="1" fieldPosition="0">
        <references count="3">
          <reference field="0" count="1">
            <x v="0"/>
          </reference>
          <reference field="1" count="1" selected="0">
            <x v="191"/>
          </reference>
          <reference field="2" count="1" selected="0">
            <x v="12"/>
          </reference>
        </references>
      </pivotArea>
    </format>
    <format dxfId="55041">
      <pivotArea dataOnly="0" labelOnly="1" fieldPosition="0">
        <references count="3">
          <reference field="0" count="1">
            <x v="1"/>
          </reference>
          <reference field="1" count="1" selected="0">
            <x v="192"/>
          </reference>
          <reference field="2" count="1" selected="0">
            <x v="5"/>
          </reference>
        </references>
      </pivotArea>
    </format>
    <format dxfId="55042">
      <pivotArea dataOnly="0" labelOnly="1" fieldPosition="0">
        <references count="3">
          <reference field="0" count="1">
            <x v="8"/>
          </reference>
          <reference field="1" count="1" selected="0">
            <x v="193"/>
          </reference>
          <reference field="2" count="1" selected="0">
            <x v="12"/>
          </reference>
        </references>
      </pivotArea>
    </format>
    <format dxfId="55043">
      <pivotArea dataOnly="0" labelOnly="1" fieldPosition="0">
        <references count="3">
          <reference field="0" count="1">
            <x v="0"/>
          </reference>
          <reference field="1" count="1" selected="0">
            <x v="194"/>
          </reference>
          <reference field="2" count="1" selected="0">
            <x v="14"/>
          </reference>
        </references>
      </pivotArea>
    </format>
    <format dxfId="55044">
      <pivotArea dataOnly="0" labelOnly="1" fieldPosition="0">
        <references count="3">
          <reference field="0" count="1">
            <x v="5"/>
          </reference>
          <reference field="1" count="1" selected="0">
            <x v="195"/>
          </reference>
          <reference field="2" count="1" selected="0">
            <x v="14"/>
          </reference>
        </references>
      </pivotArea>
    </format>
    <format dxfId="55045">
      <pivotArea dataOnly="0" labelOnly="1" fieldPosition="0">
        <references count="3">
          <reference field="0" count="1">
            <x v="4"/>
          </reference>
          <reference field="1" count="1" selected="0">
            <x v="196"/>
          </reference>
          <reference field="2" count="1" selected="0">
            <x v="12"/>
          </reference>
        </references>
      </pivotArea>
    </format>
    <format dxfId="55046">
      <pivotArea dataOnly="0" labelOnly="1" fieldPosition="0">
        <references count="3">
          <reference field="0" count="1">
            <x v="9"/>
          </reference>
          <reference field="1" count="1" selected="0">
            <x v="197"/>
          </reference>
          <reference field="2" count="1" selected="0">
            <x v="14"/>
          </reference>
        </references>
      </pivotArea>
    </format>
    <format dxfId="55047">
      <pivotArea dataOnly="0" labelOnly="1" fieldPosition="0">
        <references count="3">
          <reference field="0" count="1">
            <x v="1"/>
          </reference>
          <reference field="1" count="1" selected="0">
            <x v="198"/>
          </reference>
          <reference field="2" count="1" selected="0">
            <x v="12"/>
          </reference>
        </references>
      </pivotArea>
    </format>
    <format dxfId="55048">
      <pivotArea dataOnly="0" labelOnly="1" fieldPosition="0">
        <references count="3">
          <reference field="0" count="1">
            <x v="3"/>
          </reference>
          <reference field="1" count="1" selected="0">
            <x v="199"/>
          </reference>
          <reference field="2" count="1" selected="0">
            <x v="2"/>
          </reference>
        </references>
      </pivotArea>
    </format>
    <format dxfId="55049">
      <pivotArea dataOnly="0" labelOnly="1" fieldPosition="0">
        <references count="3">
          <reference field="0" count="1">
            <x v="3"/>
          </reference>
          <reference field="1" count="1" selected="0">
            <x v="200"/>
          </reference>
          <reference field="2" count="1" selected="0">
            <x v="12"/>
          </reference>
        </references>
      </pivotArea>
    </format>
    <format dxfId="55050">
      <pivotArea dataOnly="0" labelOnly="1" fieldPosition="0">
        <references count="3">
          <reference field="0" count="1">
            <x v="8"/>
          </reference>
          <reference field="1" count="1" selected="0">
            <x v="201"/>
          </reference>
          <reference field="2" count="1" selected="0">
            <x v="12"/>
          </reference>
        </references>
      </pivotArea>
    </format>
    <format dxfId="55051">
      <pivotArea dataOnly="0" labelOnly="1" fieldPosition="0">
        <references count="3">
          <reference field="0" count="1">
            <x v="9"/>
          </reference>
          <reference field="1" count="1" selected="0">
            <x v="202"/>
          </reference>
          <reference field="2" count="1" selected="0">
            <x v="7"/>
          </reference>
        </references>
      </pivotArea>
    </format>
    <format dxfId="55052">
      <pivotArea dataOnly="0" labelOnly="1" fieldPosition="0">
        <references count="3">
          <reference field="0" count="1">
            <x v="3"/>
          </reference>
          <reference field="1" count="1" selected="0">
            <x v="203"/>
          </reference>
          <reference field="2" count="1" selected="0">
            <x v="12"/>
          </reference>
        </references>
      </pivotArea>
    </format>
    <format dxfId="55053">
      <pivotArea dataOnly="0" labelOnly="1" fieldPosition="0">
        <references count="3">
          <reference field="0" count="1">
            <x v="10"/>
          </reference>
          <reference field="1" count="1" selected="0">
            <x v="204"/>
          </reference>
          <reference field="2" count="1" selected="0">
            <x v="16"/>
          </reference>
        </references>
      </pivotArea>
    </format>
    <format dxfId="55054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055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056">
      <pivotArea dataOnly="0" labelOnly="1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057">
      <pivotArea dataOnly="0" labelOnly="1" fieldPosition="0">
        <references count="4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058">
      <pivotArea dataOnly="0" labelOnly="1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059">
      <pivotArea dataOnly="0" labelOnly="1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060">
      <pivotArea dataOnly="0" labelOnly="1" fieldPosition="0">
        <references count="4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061">
      <pivotArea dataOnly="0" labelOnly="1" fieldPosition="0">
        <references count="4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062">
      <pivotArea dataOnly="0" labelOnly="1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63">
      <pivotArea dataOnly="0" labelOnly="1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064">
      <pivotArea dataOnly="0" labelOnly="1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065">
      <pivotArea dataOnly="0" labelOnly="1" fieldPosition="0">
        <references count="4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066">
      <pivotArea dataOnly="0" labelOnly="1" fieldPosition="0">
        <references count="4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67">
      <pivotArea dataOnly="0" labelOnly="1" fieldPosition="0">
        <references count="4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68">
      <pivotArea dataOnly="0" labelOnly="1" fieldPosition="0">
        <references count="4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69">
      <pivotArea dataOnly="0" labelOnly="1" fieldPosition="0">
        <references count="4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70">
      <pivotArea dataOnly="0" labelOnly="1" fieldPosition="0">
        <references count="4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071">
      <pivotArea dataOnly="0" labelOnly="1" fieldPosition="0">
        <references count="4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72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073">
      <pivotArea dataOnly="0" labelOnly="1" fieldPosition="0">
        <references count="4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74">
      <pivotArea dataOnly="0" labelOnly="1" fieldPosition="0">
        <references count="4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75">
      <pivotArea dataOnly="0" labelOnly="1" fieldPosition="0">
        <references count="4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076">
      <pivotArea dataOnly="0" labelOnly="1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77">
      <pivotArea dataOnly="0" labelOnly="1" fieldPosition="0">
        <references count="4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78">
      <pivotArea dataOnly="0" labelOnly="1" fieldPosition="0">
        <references count="4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79">
      <pivotArea dataOnly="0" labelOnly="1" fieldPosition="0">
        <references count="4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080">
      <pivotArea dataOnly="0" labelOnly="1" fieldPosition="0">
        <references count="4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081">
      <pivotArea dataOnly="0" labelOnly="1" fieldPosition="0">
        <references count="4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82">
      <pivotArea dataOnly="0" labelOnly="1" fieldPosition="0">
        <references count="4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83">
      <pivotArea dataOnly="0" labelOnly="1" fieldPosition="0">
        <references count="4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84">
      <pivotArea dataOnly="0" labelOnly="1" fieldPosition="0">
        <references count="4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085">
      <pivotArea dataOnly="0" labelOnly="1" fieldPosition="0">
        <references count="4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86">
      <pivotArea dataOnly="0" labelOnly="1" fieldPosition="0">
        <references count="4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87">
      <pivotArea dataOnly="0" labelOnly="1" fieldPosition="0">
        <references count="4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088">
      <pivotArea dataOnly="0" labelOnly="1" fieldPosition="0">
        <references count="4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089">
      <pivotArea dataOnly="0" labelOnly="1" fieldPosition="0">
        <references count="4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55090">
      <pivotArea dataOnly="0" labelOnly="1" fieldPosition="0">
        <references count="4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91">
      <pivotArea dataOnly="0" labelOnly="1" fieldPosition="0">
        <references count="4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55092">
      <pivotArea dataOnly="0" labelOnly="1" fieldPosition="0">
        <references count="4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093">
      <pivotArea dataOnly="0" labelOnly="1" fieldPosition="0">
        <references count="4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094">
      <pivotArea dataOnly="0" labelOnly="1" fieldPosition="0">
        <references count="4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95">
      <pivotArea dataOnly="0" labelOnly="1" fieldPosition="0">
        <references count="4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096">
      <pivotArea dataOnly="0" labelOnly="1" fieldPosition="0">
        <references count="4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097">
      <pivotArea dataOnly="0" labelOnly="1" fieldPosition="0">
        <references count="4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098">
      <pivotArea dataOnly="0" labelOnly="1" fieldPosition="0">
        <references count="4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099">
      <pivotArea dataOnly="0" labelOnly="1" fieldPosition="0">
        <references count="4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00">
      <pivotArea dataOnly="0" labelOnly="1" fieldPosition="0">
        <references count="4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01">
      <pivotArea dataOnly="0" labelOnly="1" fieldPosition="0">
        <references count="4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02">
      <pivotArea dataOnly="0" labelOnly="1" fieldPosition="0">
        <references count="4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03">
      <pivotArea dataOnly="0" labelOnly="1" fieldPosition="0">
        <references count="4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104">
      <pivotArea dataOnly="0" labelOnly="1" fieldPosition="0">
        <references count="4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105">
      <pivotArea dataOnly="0" labelOnly="1" fieldPosition="0">
        <references count="4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06">
      <pivotArea dataOnly="0" labelOnly="1" fieldPosition="0">
        <references count="4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07">
      <pivotArea dataOnly="0" labelOnly="1" fieldPosition="0">
        <references count="4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8" count="1">
            <x v="0"/>
          </reference>
        </references>
      </pivotArea>
    </format>
    <format dxfId="55108">
      <pivotArea dataOnly="0" labelOnly="1" fieldPosition="0">
        <references count="4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09">
      <pivotArea dataOnly="0" labelOnly="1" fieldPosition="0">
        <references count="4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0">
      <pivotArea dataOnly="0" labelOnly="1" fieldPosition="0">
        <references count="4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1">
      <pivotArea dataOnly="0" labelOnly="1" fieldPosition="0">
        <references count="4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2">
      <pivotArea dataOnly="0" labelOnly="1" fieldPosition="0">
        <references count="4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113">
      <pivotArea dataOnly="0" labelOnly="1" fieldPosition="0">
        <references count="4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4">
      <pivotArea dataOnly="0" labelOnly="1" fieldPosition="0">
        <references count="4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5">
      <pivotArea dataOnly="0" labelOnly="1" fieldPosition="0">
        <references count="4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16">
      <pivotArea dataOnly="0" labelOnly="1" fieldPosition="0">
        <references count="4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5117">
      <pivotArea dataOnly="0" labelOnly="1" fieldPosition="0">
        <references count="4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18">
      <pivotArea dataOnly="0" labelOnly="1" fieldPosition="0">
        <references count="4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19">
      <pivotArea dataOnly="0" labelOnly="1" fieldPosition="0">
        <references count="4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20">
      <pivotArea dataOnly="0" labelOnly="1" fieldPosition="0">
        <references count="4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1">
      <pivotArea dataOnly="0" labelOnly="1" fieldPosition="0">
        <references count="4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2">
      <pivotArea dataOnly="0" labelOnly="1" fieldPosition="0">
        <references count="4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3">
      <pivotArea dataOnly="0" labelOnly="1" fieldPosition="0">
        <references count="4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4">
      <pivotArea dataOnly="0" labelOnly="1" fieldPosition="0">
        <references count="4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5">
      <pivotArea dataOnly="0" labelOnly="1" fieldPosition="0">
        <references count="4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6">
      <pivotArea dataOnly="0" labelOnly="1" fieldPosition="0">
        <references count="4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27">
      <pivotArea dataOnly="0" labelOnly="1" fieldPosition="0">
        <references count="4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128">
      <pivotArea dataOnly="0" labelOnly="1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29">
      <pivotArea dataOnly="0" labelOnly="1" fieldPosition="0">
        <references count="4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30">
      <pivotArea dataOnly="0" labelOnly="1" fieldPosition="0">
        <references count="4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31">
      <pivotArea dataOnly="0" labelOnly="1" fieldPosition="0">
        <references count="4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32">
      <pivotArea dataOnly="0" labelOnly="1" fieldPosition="0">
        <references count="4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33">
      <pivotArea dataOnly="0" labelOnly="1" fieldPosition="0">
        <references count="4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34">
      <pivotArea dataOnly="0" labelOnly="1" fieldPosition="0">
        <references count="4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135">
      <pivotArea dataOnly="0" labelOnly="1" fieldPosition="0">
        <references count="4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36">
      <pivotArea dataOnly="0" labelOnly="1" fieldPosition="0">
        <references count="4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37">
      <pivotArea dataOnly="0" labelOnly="1" fieldPosition="0">
        <references count="4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38">
      <pivotArea dataOnly="0" labelOnly="1" fieldPosition="0">
        <references count="4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139">
      <pivotArea dataOnly="0" labelOnly="1" fieldPosition="0">
        <references count="4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8" count="1">
            <x v="0"/>
          </reference>
        </references>
      </pivotArea>
    </format>
    <format dxfId="55140">
      <pivotArea dataOnly="0" labelOnly="1" fieldPosition="0">
        <references count="4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41">
      <pivotArea dataOnly="0" labelOnly="1" fieldPosition="0">
        <references count="4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42">
      <pivotArea dataOnly="0" labelOnly="1" fieldPosition="0">
        <references count="4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143">
      <pivotArea dataOnly="0" labelOnly="1" fieldPosition="0">
        <references count="4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44">
      <pivotArea dataOnly="0" labelOnly="1" fieldPosition="0">
        <references count="4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45">
      <pivotArea dataOnly="0" labelOnly="1" fieldPosition="0">
        <references count="4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146">
      <pivotArea dataOnly="0" labelOnly="1" fieldPosition="0">
        <references count="4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147">
      <pivotArea dataOnly="0" labelOnly="1" fieldPosition="0">
        <references count="4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48">
      <pivotArea dataOnly="0" labelOnly="1" fieldPosition="0">
        <references count="4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49">
      <pivotArea dataOnly="0" labelOnly="1" fieldPosition="0">
        <references count="4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50">
      <pivotArea dataOnly="0" labelOnly="1" fieldPosition="0">
        <references count="4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51">
      <pivotArea dataOnly="0" labelOnly="1" fieldPosition="0">
        <references count="4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52">
      <pivotArea dataOnly="0" labelOnly="1" fieldPosition="0">
        <references count="4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53">
      <pivotArea dataOnly="0" labelOnly="1" fieldPosition="0">
        <references count="4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54">
      <pivotArea dataOnly="0" labelOnly="1" fieldPosition="0">
        <references count="4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5155">
      <pivotArea dataOnly="0" labelOnly="1" fieldPosition="0">
        <references count="4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156">
      <pivotArea dataOnly="0" labelOnly="1" fieldPosition="0">
        <references count="4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157">
      <pivotArea dataOnly="0" labelOnly="1" fieldPosition="0">
        <references count="4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5158">
      <pivotArea dataOnly="0" labelOnly="1" fieldPosition="0">
        <references count="4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159">
      <pivotArea dataOnly="0" labelOnly="1" fieldPosition="0">
        <references count="4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5160">
      <pivotArea dataOnly="0" labelOnly="1" fieldPosition="0">
        <references count="4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161">
      <pivotArea dataOnly="0" labelOnly="1" fieldPosition="0">
        <references count="4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162">
      <pivotArea dataOnly="0" labelOnly="1" fieldPosition="0">
        <references count="4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63">
      <pivotArea dataOnly="0" labelOnly="1" fieldPosition="0">
        <references count="4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164">
      <pivotArea dataOnly="0" labelOnly="1" fieldPosition="0">
        <references count="4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65">
      <pivotArea dataOnly="0" labelOnly="1" fieldPosition="0">
        <references count="4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66">
      <pivotArea dataOnly="0" labelOnly="1" fieldPosition="0">
        <references count="4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67">
      <pivotArea dataOnly="0" labelOnly="1" fieldPosition="0">
        <references count="4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68">
      <pivotArea dataOnly="0" labelOnly="1" fieldPosition="0">
        <references count="4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69">
      <pivotArea dataOnly="0" labelOnly="1" fieldPosition="0">
        <references count="4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170">
      <pivotArea dataOnly="0" labelOnly="1" fieldPosition="0">
        <references count="4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71">
      <pivotArea dataOnly="0" labelOnly="1" fieldPosition="0">
        <references count="4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72">
      <pivotArea dataOnly="0" labelOnly="1" fieldPosition="0">
        <references count="4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73">
      <pivotArea dataOnly="0" labelOnly="1" fieldPosition="0">
        <references count="4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74">
      <pivotArea dataOnly="0" labelOnly="1" fieldPosition="0">
        <references count="4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75">
      <pivotArea dataOnly="0" labelOnly="1" fieldPosition="0">
        <references count="4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76">
      <pivotArea dataOnly="0" labelOnly="1" fieldPosition="0">
        <references count="4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77">
      <pivotArea dataOnly="0" labelOnly="1" fieldPosition="0">
        <references count="4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55178">
      <pivotArea dataOnly="0" labelOnly="1" fieldPosition="0">
        <references count="4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79">
      <pivotArea dataOnly="0" labelOnly="1" fieldPosition="0">
        <references count="4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180">
      <pivotArea dataOnly="0" labelOnly="1" fieldPosition="0">
        <references count="4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81">
      <pivotArea dataOnly="0" labelOnly="1" fieldPosition="0">
        <references count="4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182">
      <pivotArea dataOnly="0" labelOnly="1" fieldPosition="0">
        <references count="4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83">
      <pivotArea dataOnly="0" labelOnly="1" fieldPosition="0">
        <references count="4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84">
      <pivotArea dataOnly="0" labelOnly="1" fieldPosition="0">
        <references count="4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85">
      <pivotArea dataOnly="0" labelOnly="1" fieldPosition="0">
        <references count="4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86">
      <pivotArea dataOnly="0" labelOnly="1" fieldPosition="0">
        <references count="4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187">
      <pivotArea dataOnly="0" labelOnly="1" fieldPosition="0">
        <references count="4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188">
      <pivotArea dataOnly="0" labelOnly="1" fieldPosition="0">
        <references count="4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189">
      <pivotArea dataOnly="0" labelOnly="1" fieldPosition="0">
        <references count="4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190">
      <pivotArea dataOnly="0" labelOnly="1" fieldPosition="0">
        <references count="4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191">
      <pivotArea dataOnly="0" labelOnly="1" fieldPosition="0">
        <references count="4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92">
      <pivotArea dataOnly="0" labelOnly="1" fieldPosition="0">
        <references count="4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193">
      <pivotArea dataOnly="0" labelOnly="1" fieldPosition="0">
        <references count="4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194">
      <pivotArea dataOnly="0" labelOnly="1" fieldPosition="0">
        <references count="4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8" count="1">
            <x v="0"/>
          </reference>
        </references>
      </pivotArea>
    </format>
    <format dxfId="55195">
      <pivotArea dataOnly="0" labelOnly="1" fieldPosition="0">
        <references count="4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196">
      <pivotArea dataOnly="0" labelOnly="1" fieldPosition="0">
        <references count="4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97">
      <pivotArea dataOnly="0" labelOnly="1" fieldPosition="0">
        <references count="4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98">
      <pivotArea dataOnly="0" labelOnly="1" fieldPosition="0">
        <references count="4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199">
      <pivotArea dataOnly="0" labelOnly="1" fieldPosition="0">
        <references count="4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00">
      <pivotArea dataOnly="0" labelOnly="1" fieldPosition="0">
        <references count="4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5201">
      <pivotArea dataOnly="0" labelOnly="1" fieldPosition="0">
        <references count="4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202">
      <pivotArea dataOnly="0" labelOnly="1" fieldPosition="0">
        <references count="4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203">
      <pivotArea dataOnly="0" labelOnly="1" fieldPosition="0">
        <references count="4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8" count="1">
            <x v="0"/>
          </reference>
        </references>
      </pivotArea>
    </format>
    <format dxfId="55204">
      <pivotArea dataOnly="0" labelOnly="1" fieldPosition="0">
        <references count="4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05">
      <pivotArea dataOnly="0" labelOnly="1" fieldPosition="0">
        <references count="4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206">
      <pivotArea dataOnly="0" labelOnly="1" fieldPosition="0">
        <references count="4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07">
      <pivotArea dataOnly="0" labelOnly="1" fieldPosition="0">
        <references count="4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08">
      <pivotArea dataOnly="0" labelOnly="1" fieldPosition="0">
        <references count="4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209">
      <pivotArea dataOnly="0" labelOnly="1" fieldPosition="0">
        <references count="4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8" count="1">
            <x v="0"/>
          </reference>
        </references>
      </pivotArea>
    </format>
    <format dxfId="55210">
      <pivotArea dataOnly="0" labelOnly="1" fieldPosition="0">
        <references count="4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211">
      <pivotArea dataOnly="0" labelOnly="1" fieldPosition="0">
        <references count="4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212">
      <pivotArea dataOnly="0" labelOnly="1" fieldPosition="0">
        <references count="4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13">
      <pivotArea dataOnly="0" labelOnly="1" fieldPosition="0">
        <references count="4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14">
      <pivotArea dataOnly="0" labelOnly="1" fieldPosition="0">
        <references count="4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15">
      <pivotArea dataOnly="0" labelOnly="1" fieldPosition="0">
        <references count="4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216">
      <pivotArea dataOnly="0" labelOnly="1" fieldPosition="0">
        <references count="4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17">
      <pivotArea dataOnly="0" labelOnly="1" fieldPosition="0">
        <references count="4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218">
      <pivotArea dataOnly="0" labelOnly="1" fieldPosition="0">
        <references count="4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19">
      <pivotArea dataOnly="0" labelOnly="1" fieldPosition="0">
        <references count="4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0">
      <pivotArea dataOnly="0" labelOnly="1" fieldPosition="0">
        <references count="4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1">
      <pivotArea dataOnly="0" labelOnly="1" fieldPosition="0">
        <references count="4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2">
      <pivotArea dataOnly="0" labelOnly="1" fieldPosition="0">
        <references count="4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3">
      <pivotArea dataOnly="0" labelOnly="1" fieldPosition="0">
        <references count="4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4">
      <pivotArea dataOnly="0" labelOnly="1" fieldPosition="0">
        <references count="4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225">
      <pivotArea dataOnly="0" labelOnly="1" fieldPosition="0">
        <references count="4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226">
      <pivotArea dataOnly="0" labelOnly="1" fieldPosition="0">
        <references count="4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227">
      <pivotArea dataOnly="0" labelOnly="1" fieldPosition="0">
        <references count="4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28">
      <pivotArea dataOnly="0" labelOnly="1" fieldPosition="0">
        <references count="4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8" count="1">
            <x v="0"/>
          </reference>
        </references>
      </pivotArea>
    </format>
    <format dxfId="55229">
      <pivotArea dataOnly="0" labelOnly="1" fieldPosition="0">
        <references count="4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5230">
      <pivotArea dataOnly="0" labelOnly="1" fieldPosition="0">
        <references count="4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1">
      <pivotArea dataOnly="0" labelOnly="1" fieldPosition="0">
        <references count="4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2">
      <pivotArea dataOnly="0" labelOnly="1" fieldPosition="0">
        <references count="4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33">
      <pivotArea dataOnly="0" labelOnly="1" fieldPosition="0">
        <references count="4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4">
      <pivotArea dataOnly="0" labelOnly="1" fieldPosition="0">
        <references count="4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5">
      <pivotArea dataOnly="0" labelOnly="1" fieldPosition="0">
        <references count="4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36">
      <pivotArea dataOnly="0" labelOnly="1" fieldPosition="0">
        <references count="4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7">
      <pivotArea dataOnly="0" labelOnly="1" fieldPosition="0">
        <references count="4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38">
      <pivotArea dataOnly="0" labelOnly="1" fieldPosition="0">
        <references count="4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39">
      <pivotArea dataOnly="0" labelOnly="1" fieldPosition="0">
        <references count="4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240">
      <pivotArea dataOnly="0" labelOnly="1" fieldPosition="0">
        <references count="4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41">
      <pivotArea dataOnly="0" labelOnly="1" fieldPosition="0">
        <references count="4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42">
      <pivotArea dataOnly="0" labelOnly="1" fieldPosition="0">
        <references count="4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43">
      <pivotArea dataOnly="0" labelOnly="1" fieldPosition="0">
        <references count="4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244">
      <pivotArea dataOnly="0" labelOnly="1" fieldPosition="0">
        <references count="4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45">
      <pivotArea dataOnly="0" labelOnly="1" fieldPosition="0">
        <references count="4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46">
      <pivotArea dataOnly="0" labelOnly="1" fieldPosition="0">
        <references count="4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247">
      <pivotArea dataOnly="0" labelOnly="1" fieldPosition="0">
        <references count="4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48">
      <pivotArea dataOnly="0" labelOnly="1" fieldPosition="0">
        <references count="4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8" count="1">
            <x v="0"/>
          </reference>
        </references>
      </pivotArea>
    </format>
    <format dxfId="55249">
      <pivotArea dataOnly="0" labelOnly="1" fieldPosition="0">
        <references count="4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250">
      <pivotArea dataOnly="0" labelOnly="1" fieldPosition="0">
        <references count="4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251">
      <pivotArea dataOnly="0" labelOnly="1" fieldPosition="0">
        <references count="4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252">
      <pivotArea dataOnly="0" labelOnly="1" fieldPosition="0">
        <references count="4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53">
      <pivotArea dataOnly="0" labelOnly="1" fieldPosition="0">
        <references count="4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254">
      <pivotArea dataOnly="0" labelOnly="1" fieldPosition="0">
        <references count="4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55">
      <pivotArea dataOnly="0" labelOnly="1" fieldPosition="0">
        <references count="4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56">
      <pivotArea dataOnly="0" labelOnly="1" fieldPosition="0">
        <references count="4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257">
      <pivotArea dataOnly="0" labelOnly="1" fieldPosition="0">
        <references count="4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258">
      <pivotArea dataOnly="0" labelOnly="1" fieldPosition="0">
        <references count="4">
          <reference field="0" count="1" selected="0">
            <x v="10"/>
          </reference>
          <reference field="1" count="1" selected="0">
            <x v="204"/>
          </reference>
          <reference field="2" count="1" selected="0">
            <x v="16"/>
          </reference>
          <reference field="8" count="1">
            <x v="2"/>
          </reference>
        </references>
      </pivotArea>
    </format>
    <format dxfId="55259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7" count="1">
            <x v="91"/>
          </reference>
          <reference field="8" count="1" selected="0">
            <x v="0"/>
          </reference>
        </references>
      </pivotArea>
    </format>
    <format dxfId="55260">
      <pivotArea dataOnly="0" labelOnly="1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7" count="1">
            <x v="138"/>
          </reference>
          <reference field="8" count="1" selected="0">
            <x v="0"/>
          </reference>
        </references>
      </pivotArea>
    </format>
    <format dxfId="55261">
      <pivotArea dataOnly="0" labelOnly="1" fieldPosition="0">
        <references count="5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7" count="1">
            <x v="76"/>
          </reference>
          <reference field="8" count="1" selected="0">
            <x v="0"/>
          </reference>
        </references>
      </pivotArea>
    </format>
    <format dxfId="55262">
      <pivotArea dataOnly="0" labelOnly="1" fieldPosition="0">
        <references count="5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7" count="1">
            <x v="149"/>
          </reference>
          <reference field="8" count="1" selected="0">
            <x v="0"/>
          </reference>
        </references>
      </pivotArea>
    </format>
    <format dxfId="55263">
      <pivotArea dataOnly="0" labelOnly="1" fieldPosition="0">
        <references count="5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5264">
      <pivotArea dataOnly="0" labelOnly="1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7" count="1">
            <x v="118"/>
          </reference>
          <reference field="8" count="1" selected="0">
            <x v="0"/>
          </reference>
        </references>
      </pivotArea>
    </format>
    <format dxfId="55265">
      <pivotArea dataOnly="0" labelOnly="1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7" count="1">
            <x v="26"/>
          </reference>
          <reference field="8" count="1" selected="0">
            <x v="0"/>
          </reference>
        </references>
      </pivotArea>
    </format>
    <format dxfId="55266">
      <pivotArea dataOnly="0" labelOnly="1" fieldPosition="0">
        <references count="5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7" count="1">
            <x v="62"/>
          </reference>
          <reference field="8" count="1" selected="0">
            <x v="0"/>
          </reference>
        </references>
      </pivotArea>
    </format>
    <format dxfId="55267">
      <pivotArea dataOnly="0" labelOnly="1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5268">
      <pivotArea dataOnly="0" labelOnly="1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7" count="1">
            <x v="103"/>
          </reference>
          <reference field="8" count="1" selected="0">
            <x v="0"/>
          </reference>
        </references>
      </pivotArea>
    </format>
    <format dxfId="55269">
      <pivotArea dataOnly="0" labelOnly="1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7" count="1">
            <x v="142"/>
          </reference>
          <reference field="8" count="1" selected="0">
            <x v="1"/>
          </reference>
        </references>
      </pivotArea>
    </format>
    <format dxfId="55270">
      <pivotArea dataOnly="0" labelOnly="1" fieldPosition="0">
        <references count="5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5271">
      <pivotArea dataOnly="0" labelOnly="1" fieldPosition="0">
        <references count="5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7" count="1">
            <x v="1"/>
          </reference>
          <reference field="8" count="1" selected="0">
            <x v="1"/>
          </reference>
        </references>
      </pivotArea>
    </format>
    <format dxfId="55272">
      <pivotArea dataOnly="0" labelOnly="1" fieldPosition="0">
        <references count="5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7" count="1">
            <x v="95"/>
          </reference>
          <reference field="8" count="1" selected="0">
            <x v="1"/>
          </reference>
        </references>
      </pivotArea>
    </format>
    <format dxfId="55273">
      <pivotArea dataOnly="0" labelOnly="1" fieldPosition="0">
        <references count="5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7" count="1">
            <x v="3"/>
          </reference>
          <reference field="8" count="1" selected="0">
            <x v="1"/>
          </reference>
        </references>
      </pivotArea>
    </format>
    <format dxfId="55274">
      <pivotArea dataOnly="0" labelOnly="1" fieldPosition="0">
        <references count="5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5275">
      <pivotArea dataOnly="0" labelOnly="1" fieldPosition="0">
        <references count="5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7" count="1">
            <x v="119"/>
          </reference>
          <reference field="8" count="1" selected="0">
            <x v="1"/>
          </reference>
        </references>
      </pivotArea>
    </format>
    <format dxfId="55276">
      <pivotArea dataOnly="0" labelOnly="1" fieldPosition="0">
        <references count="5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7" count="1">
            <x v="59"/>
          </reference>
          <reference field="8" count="1" selected="0">
            <x v="1"/>
          </reference>
        </references>
      </pivotArea>
    </format>
    <format dxfId="55277">
      <pivotArea dataOnly="0" labelOnly="1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7" count="1">
            <x v="143"/>
          </reference>
          <reference field="8" count="1" selected="0">
            <x v="1"/>
          </reference>
        </references>
      </pivotArea>
    </format>
    <format dxfId="55278">
      <pivotArea dataOnly="0" labelOnly="1" fieldPosition="0">
        <references count="5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5279">
      <pivotArea dataOnly="0" labelOnly="1" fieldPosition="0">
        <references count="5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5280">
      <pivotArea dataOnly="0" labelOnly="1" fieldPosition="0">
        <references count="5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7" count="1">
            <x v="86"/>
          </reference>
          <reference field="8" count="1" selected="0">
            <x v="1"/>
          </reference>
        </references>
      </pivotArea>
    </format>
    <format dxfId="55281">
      <pivotArea dataOnly="0" labelOnly="1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7" count="1">
            <x v="11"/>
          </reference>
          <reference field="8" count="1" selected="0">
            <x v="1"/>
          </reference>
        </references>
      </pivotArea>
    </format>
    <format dxfId="55282">
      <pivotArea dataOnly="0" labelOnly="1" fieldPosition="0">
        <references count="5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5283">
      <pivotArea dataOnly="0" labelOnly="1" fieldPosition="0">
        <references count="5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5284">
      <pivotArea dataOnly="0" labelOnly="1" fieldPosition="0">
        <references count="5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7" count="1">
            <x v="22"/>
          </reference>
          <reference field="8" count="1" selected="0">
            <x v="1"/>
          </reference>
        </references>
      </pivotArea>
    </format>
    <format dxfId="55285">
      <pivotArea dataOnly="0" labelOnly="1" fieldPosition="0">
        <references count="5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7" count="1">
            <x v="147"/>
          </reference>
          <reference field="8" count="1" selected="0">
            <x v="0"/>
          </reference>
        </references>
      </pivotArea>
    </format>
    <format dxfId="55286">
      <pivotArea dataOnly="0" labelOnly="1" fieldPosition="0">
        <references count="5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5287">
      <pivotArea dataOnly="0" labelOnly="1" fieldPosition="0">
        <references count="5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5288">
      <pivotArea dataOnly="0" labelOnly="1" fieldPosition="0">
        <references count="5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7" count="1">
            <x v="110"/>
          </reference>
          <reference field="8" count="1" selected="0">
            <x v="1"/>
          </reference>
        </references>
      </pivotArea>
    </format>
    <format dxfId="55289">
      <pivotArea dataOnly="0" labelOnly="1" fieldPosition="0">
        <references count="5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7" count="1">
            <x v="105"/>
          </reference>
          <reference field="8" count="1" selected="0">
            <x v="1"/>
          </reference>
        </references>
      </pivotArea>
    </format>
    <format dxfId="55290">
      <pivotArea dataOnly="0" labelOnly="1" fieldPosition="0">
        <references count="5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5291">
      <pivotArea dataOnly="0" labelOnly="1" fieldPosition="0">
        <references count="5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7" count="1">
            <x v="94"/>
          </reference>
          <reference field="8" count="1" selected="0">
            <x v="1"/>
          </reference>
        </references>
      </pivotArea>
    </format>
    <format dxfId="55292">
      <pivotArea dataOnly="0" labelOnly="1" fieldPosition="0">
        <references count="5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7" count="1">
            <x v="48"/>
          </reference>
          <reference field="8" count="1" selected="0">
            <x v="0"/>
          </reference>
        </references>
      </pivotArea>
    </format>
    <format dxfId="55293">
      <pivotArea dataOnly="0" labelOnly="1" fieldPosition="0">
        <references count="5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7" count="1">
            <x v="123"/>
          </reference>
          <reference field="8" count="1" selected="0">
            <x v="1"/>
          </reference>
        </references>
      </pivotArea>
    </format>
    <format dxfId="55294">
      <pivotArea dataOnly="0" labelOnly="1" fieldPosition="0">
        <references count="5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7" count="1">
            <x v="76"/>
          </reference>
          <reference field="8" count="1" selected="0">
            <x v="1"/>
          </reference>
        </references>
      </pivotArea>
    </format>
    <format dxfId="55295">
      <pivotArea dataOnly="0" labelOnly="1" fieldPosition="0">
        <references count="5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5296">
      <pivotArea dataOnly="0" labelOnly="1" fieldPosition="0">
        <references count="5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5297">
      <pivotArea dataOnly="0" labelOnly="1" fieldPosition="0">
        <references count="5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7" count="1">
            <x v="35"/>
          </reference>
          <reference field="8" count="1" selected="0">
            <x v="1"/>
          </reference>
        </references>
      </pivotArea>
    </format>
    <format dxfId="55298">
      <pivotArea dataOnly="0" labelOnly="1" fieldPosition="0">
        <references count="5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7" count="1">
            <x v="112"/>
          </reference>
          <reference field="8" count="1" selected="0">
            <x v="1"/>
          </reference>
        </references>
      </pivotArea>
    </format>
    <format dxfId="55299">
      <pivotArea dataOnly="0" labelOnly="1" fieldPosition="0">
        <references count="5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1"/>
          </reference>
        </references>
      </pivotArea>
    </format>
    <format dxfId="55300">
      <pivotArea dataOnly="0" labelOnly="1" fieldPosition="0">
        <references count="5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5301">
      <pivotArea dataOnly="0" labelOnly="1" fieldPosition="0">
        <references count="5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7" count="1">
            <x v="129"/>
          </reference>
          <reference field="8" count="1" selected="0">
            <x v="1"/>
          </reference>
        </references>
      </pivotArea>
    </format>
    <format dxfId="55302">
      <pivotArea dataOnly="0" labelOnly="1" fieldPosition="0">
        <references count="5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7" count="1">
            <x v="148"/>
          </reference>
          <reference field="8" count="1" selected="0">
            <x v="1"/>
          </reference>
        </references>
      </pivotArea>
    </format>
    <format dxfId="55303">
      <pivotArea dataOnly="0" labelOnly="1" fieldPosition="0">
        <references count="5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7" count="1">
            <x v="0"/>
          </reference>
          <reference field="8" count="1" selected="0">
            <x v="1"/>
          </reference>
        </references>
      </pivotArea>
    </format>
    <format dxfId="55304">
      <pivotArea dataOnly="0" labelOnly="1" fieldPosition="0">
        <references count="5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7" count="1">
            <x v="18"/>
          </reference>
          <reference field="8" count="1" selected="0">
            <x v="1"/>
          </reference>
        </references>
      </pivotArea>
    </format>
    <format dxfId="55305">
      <pivotArea dataOnly="0" labelOnly="1" fieldPosition="0">
        <references count="5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5306">
      <pivotArea dataOnly="0" labelOnly="1" fieldPosition="0">
        <references count="5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7" count="1">
            <x v="17"/>
          </reference>
          <reference field="8" count="1" selected="0">
            <x v="1"/>
          </reference>
        </references>
      </pivotArea>
    </format>
    <format dxfId="55307">
      <pivotArea dataOnly="0" labelOnly="1" fieldPosition="0">
        <references count="5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7" count="1">
            <x v="72"/>
          </reference>
          <reference field="8" count="1" selected="0">
            <x v="1"/>
          </reference>
        </references>
      </pivotArea>
    </format>
    <format dxfId="55308">
      <pivotArea dataOnly="0" labelOnly="1" fieldPosition="0">
        <references count="5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5309">
      <pivotArea dataOnly="0" labelOnly="1" fieldPosition="0">
        <references count="5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5310">
      <pivotArea dataOnly="0" labelOnly="1" fieldPosition="0">
        <references count="5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7" count="1">
            <x v="87"/>
          </reference>
          <reference field="8" count="1" selected="0">
            <x v="0"/>
          </reference>
        </references>
      </pivotArea>
    </format>
    <format dxfId="55311">
      <pivotArea dataOnly="0" labelOnly="1" fieldPosition="0">
        <references count="5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0"/>
          </reference>
        </references>
      </pivotArea>
    </format>
    <format dxfId="55312">
      <pivotArea dataOnly="0" labelOnly="1" fieldPosition="0">
        <references count="5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5313">
      <pivotArea dataOnly="0" labelOnly="1" fieldPosition="0">
        <references count="5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7" count="1">
            <x v="132"/>
          </reference>
          <reference field="8" count="1" selected="0">
            <x v="1"/>
          </reference>
        </references>
      </pivotArea>
    </format>
    <format dxfId="55314">
      <pivotArea dataOnly="0" labelOnly="1" fieldPosition="0">
        <references count="5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7" count="1">
            <x v="82"/>
          </reference>
          <reference field="8" count="1" selected="0">
            <x v="1"/>
          </reference>
        </references>
      </pivotArea>
    </format>
    <format dxfId="55315">
      <pivotArea dataOnly="0" labelOnly="1" fieldPosition="0">
        <references count="5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7" count="1">
            <x v="98"/>
          </reference>
          <reference field="8" count="1" selected="0">
            <x v="1"/>
          </reference>
        </references>
      </pivotArea>
    </format>
    <format dxfId="55316">
      <pivotArea dataOnly="0" labelOnly="1" fieldPosition="0">
        <references count="5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7" count="1">
            <x v="44"/>
          </reference>
          <reference field="8" count="1" selected="0">
            <x v="1"/>
          </reference>
        </references>
      </pivotArea>
    </format>
    <format dxfId="55317">
      <pivotArea dataOnly="0" labelOnly="1" fieldPosition="0">
        <references count="5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7" count="1">
            <x v="85"/>
          </reference>
          <reference field="8" count="1" selected="0">
            <x v="1"/>
          </reference>
        </references>
      </pivotArea>
    </format>
    <format dxfId="55318">
      <pivotArea dataOnly="0" labelOnly="1" fieldPosition="0">
        <references count="5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5319">
      <pivotArea dataOnly="0" labelOnly="1" fieldPosition="0">
        <references count="5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1"/>
          </reference>
        </references>
      </pivotArea>
    </format>
    <format dxfId="55320">
      <pivotArea dataOnly="0" labelOnly="1" fieldPosition="0">
        <references count="5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7" count="1">
            <x v="104"/>
          </reference>
          <reference field="8" count="1" selected="0">
            <x v="1"/>
          </reference>
        </references>
      </pivotArea>
    </format>
    <format dxfId="55321">
      <pivotArea dataOnly="0" labelOnly="1" fieldPosition="0">
        <references count="5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7" count="1">
            <x v="83"/>
          </reference>
          <reference field="8" count="1" selected="0">
            <x v="0"/>
          </reference>
        </references>
      </pivotArea>
    </format>
    <format dxfId="55322">
      <pivotArea dataOnly="0" labelOnly="1" fieldPosition="0">
        <references count="5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7" count="1">
            <x v="19"/>
          </reference>
          <reference field="8" count="1" selected="0">
            <x v="1"/>
          </reference>
        </references>
      </pivotArea>
    </format>
    <format dxfId="55323">
      <pivotArea dataOnly="0" labelOnly="1" fieldPosition="0">
        <references count="5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5324">
      <pivotArea dataOnly="0" labelOnly="1" fieldPosition="0">
        <references count="5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0"/>
          </reference>
        </references>
      </pivotArea>
    </format>
    <format dxfId="55325">
      <pivotArea dataOnly="0" labelOnly="1" fieldPosition="0">
        <references count="5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5326">
      <pivotArea dataOnly="0" labelOnly="1" fieldPosition="0">
        <references count="5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7" count="1">
            <x v="28"/>
          </reference>
          <reference field="8" count="1" selected="0">
            <x v="1"/>
          </reference>
        </references>
      </pivotArea>
    </format>
    <format dxfId="55327">
      <pivotArea dataOnly="0" labelOnly="1" fieldPosition="0">
        <references count="5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1"/>
          </reference>
        </references>
      </pivotArea>
    </format>
    <format dxfId="55328">
      <pivotArea dataOnly="0" labelOnly="1" fieldPosition="0">
        <references count="5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7" count="1">
            <x v="58"/>
          </reference>
          <reference field="8" count="1" selected="0">
            <x v="1"/>
          </reference>
        </references>
      </pivotArea>
    </format>
    <format dxfId="55329">
      <pivotArea dataOnly="0" labelOnly="1" fieldPosition="0">
        <references count="5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5330">
      <pivotArea dataOnly="0" labelOnly="1" fieldPosition="0">
        <references count="5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5331">
      <pivotArea dataOnly="0" labelOnly="1" fieldPosition="0">
        <references count="5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5332">
      <pivotArea dataOnly="0" labelOnly="1" fieldPosition="0">
        <references count="5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7" count="1">
            <x v="120"/>
          </reference>
          <reference field="8" count="1" selected="0">
            <x v="0"/>
          </reference>
        </references>
      </pivotArea>
    </format>
    <format dxfId="55333">
      <pivotArea dataOnly="0" labelOnly="1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5334">
      <pivotArea dataOnly="0" labelOnly="1" fieldPosition="0">
        <references count="5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7" count="1">
            <x v="40"/>
          </reference>
          <reference field="8" count="1" selected="0">
            <x v="1"/>
          </reference>
        </references>
      </pivotArea>
    </format>
    <format dxfId="55335">
      <pivotArea dataOnly="0" labelOnly="1" fieldPosition="0">
        <references count="5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7" count="1">
            <x v="38"/>
          </reference>
          <reference field="8" count="1" selected="0">
            <x v="1"/>
          </reference>
        </references>
      </pivotArea>
    </format>
    <format dxfId="55336">
      <pivotArea dataOnly="0" labelOnly="1" fieldPosition="0">
        <references count="5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5337">
      <pivotArea dataOnly="0" labelOnly="1" fieldPosition="0">
        <references count="5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5338">
      <pivotArea dataOnly="0" labelOnly="1" fieldPosition="0">
        <references count="5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5339">
      <pivotArea dataOnly="0" labelOnly="1" fieldPosition="0">
        <references count="5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7" count="1">
            <x v="101"/>
          </reference>
          <reference field="8" count="1" selected="0">
            <x v="1"/>
          </reference>
        </references>
      </pivotArea>
    </format>
    <format dxfId="55340">
      <pivotArea dataOnly="0" labelOnly="1" fieldPosition="0">
        <references count="5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5341">
      <pivotArea dataOnly="0" labelOnly="1" fieldPosition="0">
        <references count="5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5342">
      <pivotArea dataOnly="0" labelOnly="1" fieldPosition="0">
        <references count="5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5343">
      <pivotArea dataOnly="0" labelOnly="1" fieldPosition="0">
        <references count="5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7" count="1">
            <x v="41"/>
          </reference>
          <reference field="8" count="1" selected="0">
            <x v="0"/>
          </reference>
        </references>
      </pivotArea>
    </format>
    <format dxfId="55344">
      <pivotArea dataOnly="0" labelOnly="1" fieldPosition="0">
        <references count="5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7" count="1">
            <x v="144"/>
          </reference>
          <reference field="8" count="1" selected="0">
            <x v="0"/>
          </reference>
        </references>
      </pivotArea>
    </format>
    <format dxfId="55345">
      <pivotArea dataOnly="0" labelOnly="1" fieldPosition="0">
        <references count="5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7" count="1">
            <x v="51"/>
          </reference>
          <reference field="8" count="1" selected="0">
            <x v="1"/>
          </reference>
        </references>
      </pivotArea>
    </format>
    <format dxfId="55346">
      <pivotArea dataOnly="0" labelOnly="1" fieldPosition="0">
        <references count="5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7" count="1">
            <x v="100"/>
          </reference>
          <reference field="8" count="1" selected="0">
            <x v="0"/>
          </reference>
        </references>
      </pivotArea>
    </format>
    <format dxfId="55347">
      <pivotArea dataOnly="0" labelOnly="1" fieldPosition="0">
        <references count="5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7" count="1">
            <x v="139"/>
          </reference>
          <reference field="8" count="1" selected="0">
            <x v="0"/>
          </reference>
        </references>
      </pivotArea>
    </format>
    <format dxfId="55348">
      <pivotArea dataOnly="0" labelOnly="1" fieldPosition="0">
        <references count="5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7" count="1">
            <x v="125"/>
          </reference>
          <reference field="8" count="1" selected="0">
            <x v="0"/>
          </reference>
        </references>
      </pivotArea>
    </format>
    <format dxfId="55349">
      <pivotArea dataOnly="0" labelOnly="1" fieldPosition="0">
        <references count="5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0"/>
          </reference>
        </references>
      </pivotArea>
    </format>
    <format dxfId="55350">
      <pivotArea dataOnly="0" labelOnly="1" fieldPosition="0">
        <references count="5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7" count="1">
            <x v="113"/>
          </reference>
          <reference field="8" count="1" selected="0">
            <x v="1"/>
          </reference>
        </references>
      </pivotArea>
    </format>
    <format dxfId="55351">
      <pivotArea dataOnly="0" labelOnly="1" fieldPosition="0">
        <references count="5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7" count="1">
            <x v="107"/>
          </reference>
          <reference field="8" count="1" selected="0">
            <x v="1"/>
          </reference>
        </references>
      </pivotArea>
    </format>
    <format dxfId="55352">
      <pivotArea dataOnly="0" labelOnly="1" fieldPosition="0">
        <references count="5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5353">
      <pivotArea dataOnly="0" labelOnly="1" fieldPosition="0">
        <references count="5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7" count="1">
            <x v="122"/>
          </reference>
          <reference field="8" count="1" selected="0">
            <x v="1"/>
          </reference>
        </references>
      </pivotArea>
    </format>
    <format dxfId="55354">
      <pivotArea dataOnly="0" labelOnly="1" fieldPosition="0">
        <references count="5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7" count="1">
            <x v="116"/>
          </reference>
          <reference field="8" count="1" selected="0">
            <x v="1"/>
          </reference>
        </references>
      </pivotArea>
    </format>
    <format dxfId="55355">
      <pivotArea dataOnly="0" labelOnly="1" fieldPosition="0">
        <references count="5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7" count="1">
            <x v="69"/>
          </reference>
          <reference field="8" count="1" selected="0">
            <x v="1"/>
          </reference>
        </references>
      </pivotArea>
    </format>
    <format dxfId="55356">
      <pivotArea dataOnly="0" labelOnly="1" fieldPosition="0">
        <references count="5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7" count="1">
            <x v="33"/>
          </reference>
          <reference field="8" count="1" selected="0">
            <x v="1"/>
          </reference>
        </references>
      </pivotArea>
    </format>
    <format dxfId="55357">
      <pivotArea dataOnly="0" labelOnly="1" fieldPosition="0">
        <references count="5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5358">
      <pivotArea dataOnly="0" labelOnly="1" fieldPosition="0">
        <references count="5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7" count="1">
            <x v="131"/>
          </reference>
          <reference field="8" count="1" selected="0">
            <x v="1"/>
          </reference>
        </references>
      </pivotArea>
    </format>
    <format dxfId="55359">
      <pivotArea dataOnly="0" labelOnly="1" fieldPosition="0">
        <references count="5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7" count="1">
            <x v="141"/>
          </reference>
          <reference field="8" count="1" selected="0">
            <x v="1"/>
          </reference>
        </references>
      </pivotArea>
    </format>
    <format dxfId="55360">
      <pivotArea dataOnly="0" labelOnly="1" fieldPosition="0">
        <references count="5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7" count="1">
            <x v="88"/>
          </reference>
          <reference field="8" count="1" selected="0">
            <x v="1"/>
          </reference>
        </references>
      </pivotArea>
    </format>
    <format dxfId="55361">
      <pivotArea dataOnly="0" labelOnly="1" fieldPosition="0">
        <references count="5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7" count="1">
            <x v="67"/>
          </reference>
          <reference field="8" count="1" selected="0">
            <x v="1"/>
          </reference>
        </references>
      </pivotArea>
    </format>
    <format dxfId="55362">
      <pivotArea dataOnly="0" labelOnly="1" fieldPosition="0">
        <references count="5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5363">
      <pivotArea dataOnly="0" labelOnly="1" fieldPosition="0">
        <references count="5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7" count="1">
            <x v="65"/>
          </reference>
          <reference field="8" count="1" selected="0">
            <x v="1"/>
          </reference>
        </references>
      </pivotArea>
    </format>
    <format dxfId="55364">
      <pivotArea dataOnly="0" labelOnly="1" fieldPosition="0">
        <references count="5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7" count="1">
            <x v="117"/>
          </reference>
          <reference field="8" count="1" selected="0">
            <x v="0"/>
          </reference>
        </references>
      </pivotArea>
    </format>
    <format dxfId="55365">
      <pivotArea dataOnly="0" labelOnly="1" fieldPosition="0">
        <references count="5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7" count="1">
            <x v="51"/>
          </reference>
          <reference field="8" count="1" selected="0">
            <x v="0"/>
          </reference>
        </references>
      </pivotArea>
    </format>
    <format dxfId="55366">
      <pivotArea dataOnly="0" labelOnly="1" fieldPosition="0">
        <references count="5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7" count="1">
            <x v="140"/>
          </reference>
          <reference field="8" count="1" selected="0">
            <x v="0"/>
          </reference>
        </references>
      </pivotArea>
    </format>
    <format dxfId="55367">
      <pivotArea dataOnly="0" labelOnly="1" fieldPosition="0">
        <references count="5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0"/>
          </reference>
        </references>
      </pivotArea>
    </format>
    <format dxfId="55368">
      <pivotArea dataOnly="0" labelOnly="1" fieldPosition="0">
        <references count="5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7" count="1">
            <x v="121"/>
          </reference>
          <reference field="8" count="1" selected="0">
            <x v="1"/>
          </reference>
        </references>
      </pivotArea>
    </format>
    <format dxfId="55369">
      <pivotArea dataOnly="0" labelOnly="1" fieldPosition="0">
        <references count="5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1"/>
          </reference>
        </references>
      </pivotArea>
    </format>
    <format dxfId="55370">
      <pivotArea dataOnly="0" labelOnly="1" fieldPosition="0">
        <references count="5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7" count="1">
            <x v="77"/>
          </reference>
          <reference field="8" count="1" selected="0">
            <x v="1"/>
          </reference>
        </references>
      </pivotArea>
    </format>
    <format dxfId="55371">
      <pivotArea dataOnly="0" labelOnly="1" fieldPosition="0">
        <references count="5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7" count="1">
            <x v="130"/>
          </reference>
          <reference field="8" count="1" selected="0">
            <x v="0"/>
          </reference>
        </references>
      </pivotArea>
    </format>
    <format dxfId="55372">
      <pivotArea dataOnly="0" labelOnly="1" fieldPosition="0">
        <references count="5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7" count="1">
            <x v="99"/>
          </reference>
          <reference field="8" count="1" selected="0">
            <x v="0"/>
          </reference>
        </references>
      </pivotArea>
    </format>
    <format dxfId="55373">
      <pivotArea dataOnly="0" labelOnly="1" fieldPosition="0">
        <references count="5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7" count="1">
            <x v="134"/>
          </reference>
          <reference field="8" count="1" selected="0">
            <x v="0"/>
          </reference>
        </references>
      </pivotArea>
    </format>
    <format dxfId="55374">
      <pivotArea dataOnly="0" labelOnly="1" fieldPosition="0">
        <references count="5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5375">
      <pivotArea dataOnly="0" labelOnly="1" fieldPosition="0">
        <references count="5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5376">
      <pivotArea dataOnly="0" labelOnly="1" fieldPosition="0">
        <references count="5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7" count="1">
            <x v="31"/>
          </reference>
          <reference field="8" count="1" selected="0">
            <x v="1"/>
          </reference>
        </references>
      </pivotArea>
    </format>
    <format dxfId="55377">
      <pivotArea dataOnly="0" labelOnly="1" fieldPosition="0">
        <references count="5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5378">
      <pivotArea dataOnly="0" labelOnly="1" fieldPosition="0">
        <references count="5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5379">
      <pivotArea dataOnly="0" labelOnly="1" fieldPosition="0">
        <references count="5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7" count="1">
            <x v="93"/>
          </reference>
          <reference field="8" count="1" selected="0">
            <x v="1"/>
          </reference>
        </references>
      </pivotArea>
    </format>
    <format dxfId="55380">
      <pivotArea dataOnly="0" labelOnly="1" fieldPosition="0">
        <references count="5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7" count="1">
            <x v="90"/>
          </reference>
          <reference field="8" count="1" selected="0">
            <x v="1"/>
          </reference>
        </references>
      </pivotArea>
    </format>
    <format dxfId="55381">
      <pivotArea dataOnly="0" labelOnly="1" fieldPosition="0">
        <references count="5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0"/>
          </reference>
        </references>
      </pivotArea>
    </format>
    <format dxfId="55382">
      <pivotArea dataOnly="0" labelOnly="1" fieldPosition="0">
        <references count="5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7" count="1">
            <x v="70"/>
          </reference>
          <reference field="8" count="1" selected="0">
            <x v="0"/>
          </reference>
        </references>
      </pivotArea>
    </format>
    <format dxfId="55383">
      <pivotArea dataOnly="0" labelOnly="1" fieldPosition="0">
        <references count="5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7" count="1">
            <x v="78"/>
          </reference>
          <reference field="8" count="1" selected="0">
            <x v="0"/>
          </reference>
        </references>
      </pivotArea>
    </format>
    <format dxfId="55384">
      <pivotArea dataOnly="0" labelOnly="1" fieldPosition="0">
        <references count="5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7" count="1">
            <x v="47"/>
          </reference>
          <reference field="8" count="1" selected="0">
            <x v="0"/>
          </reference>
        </references>
      </pivotArea>
    </format>
    <format dxfId="55385">
      <pivotArea dataOnly="0" labelOnly="1" fieldPosition="0">
        <references count="5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7" count="1">
            <x v="111"/>
          </reference>
          <reference field="8" count="1" selected="0">
            <x v="1"/>
          </reference>
        </references>
      </pivotArea>
    </format>
    <format dxfId="55386">
      <pivotArea dataOnly="0" labelOnly="1" fieldPosition="0">
        <references count="5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7" count="1">
            <x v="57"/>
          </reference>
          <reference field="8" count="1" selected="0">
            <x v="1"/>
          </reference>
        </references>
      </pivotArea>
    </format>
    <format dxfId="55387">
      <pivotArea dataOnly="0" labelOnly="1" fieldPosition="0">
        <references count="5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7" count="1">
            <x v="89"/>
          </reference>
          <reference field="8" count="1" selected="0">
            <x v="1"/>
          </reference>
        </references>
      </pivotArea>
    </format>
    <format dxfId="55388">
      <pivotArea dataOnly="0" labelOnly="1" fieldPosition="0">
        <references count="5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5389">
      <pivotArea dataOnly="0" labelOnly="1" fieldPosition="0">
        <references count="5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7" count="1">
            <x v="102"/>
          </reference>
          <reference field="8" count="1" selected="0">
            <x v="1"/>
          </reference>
        </references>
      </pivotArea>
    </format>
    <format dxfId="55390">
      <pivotArea dataOnly="0" labelOnly="1" fieldPosition="0">
        <references count="5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5391">
      <pivotArea dataOnly="0" labelOnly="1" fieldPosition="0">
        <references count="5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5392">
      <pivotArea dataOnly="0" labelOnly="1" fieldPosition="0">
        <references count="5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7" count="1">
            <x v="128"/>
          </reference>
          <reference field="8" count="1" selected="0">
            <x v="1"/>
          </reference>
        </references>
      </pivotArea>
    </format>
    <format dxfId="55393">
      <pivotArea dataOnly="0" labelOnly="1" fieldPosition="0">
        <references count="5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5394">
      <pivotArea dataOnly="0" labelOnly="1" fieldPosition="0">
        <references count="5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7" count="1">
            <x v="126"/>
          </reference>
          <reference field="8" count="1" selected="0">
            <x v="0"/>
          </reference>
        </references>
      </pivotArea>
    </format>
    <format dxfId="55395">
      <pivotArea dataOnly="0" labelOnly="1" fieldPosition="0">
        <references count="5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7" count="1">
            <x v="44"/>
          </reference>
          <reference field="8" count="1" selected="0">
            <x v="0"/>
          </reference>
        </references>
      </pivotArea>
    </format>
    <format dxfId="55396">
      <pivotArea dataOnly="0" labelOnly="1" fieldPosition="0">
        <references count="5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7" count="1">
            <x v="60"/>
          </reference>
          <reference field="8" count="1" selected="0">
            <x v="1"/>
          </reference>
        </references>
      </pivotArea>
    </format>
    <format dxfId="55397">
      <pivotArea dataOnly="0" labelOnly="1" fieldPosition="0">
        <references count="5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7" count="1">
            <x v="50"/>
          </reference>
          <reference field="8" count="1" selected="0">
            <x v="0"/>
          </reference>
        </references>
      </pivotArea>
    </format>
    <format dxfId="55398">
      <pivotArea dataOnly="0" labelOnly="1" fieldPosition="0">
        <references count="5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55399">
      <pivotArea dataOnly="0" labelOnly="1" fieldPosition="0">
        <references count="5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7" count="1">
            <x v="127"/>
          </reference>
          <reference field="8" count="1" selected="0">
            <x v="0"/>
          </reference>
        </references>
      </pivotArea>
    </format>
    <format dxfId="55400">
      <pivotArea dataOnly="0" labelOnly="1" fieldPosition="0">
        <references count="5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7" count="1">
            <x v="49"/>
          </reference>
          <reference field="8" count="1" selected="0">
            <x v="0"/>
          </reference>
        </references>
      </pivotArea>
    </format>
    <format dxfId="55401">
      <pivotArea dataOnly="0" labelOnly="1" fieldPosition="0">
        <references count="5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5402">
      <pivotArea dataOnly="0" labelOnly="1" fieldPosition="0">
        <references count="5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7" count="1">
            <x v="97"/>
          </reference>
          <reference field="8" count="1" selected="0">
            <x v="1"/>
          </reference>
        </references>
      </pivotArea>
    </format>
    <format dxfId="55403">
      <pivotArea dataOnly="0" labelOnly="1" fieldPosition="0">
        <references count="5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5404">
      <pivotArea dataOnly="0" labelOnly="1" fieldPosition="0">
        <references count="5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7" count="1">
            <x v="28"/>
          </reference>
          <reference field="8" count="1" selected="0">
            <x v="1"/>
          </reference>
        </references>
      </pivotArea>
    </format>
    <format dxfId="55405">
      <pivotArea dataOnly="0" labelOnly="1" fieldPosition="0">
        <references count="5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7" count="1">
            <x v="106"/>
          </reference>
          <reference field="8" count="1" selected="0">
            <x v="1"/>
          </reference>
        </references>
      </pivotArea>
    </format>
    <format dxfId="55406">
      <pivotArea dataOnly="0" labelOnly="1" fieldPosition="0">
        <references count="5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7" count="1">
            <x v="16"/>
          </reference>
          <reference field="8" count="1" selected="0">
            <x v="0"/>
          </reference>
        </references>
      </pivotArea>
    </format>
    <format dxfId="55407">
      <pivotArea dataOnly="0" labelOnly="1" fieldPosition="0">
        <references count="5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0"/>
          </reference>
        </references>
      </pivotArea>
    </format>
    <format dxfId="55408">
      <pivotArea dataOnly="0" labelOnly="1" fieldPosition="0">
        <references count="5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7" count="1">
            <x v="133"/>
          </reference>
          <reference field="8" count="1" selected="0">
            <x v="0"/>
          </reference>
        </references>
      </pivotArea>
    </format>
    <format dxfId="55409">
      <pivotArea dataOnly="0" labelOnly="1" fieldPosition="0">
        <references count="5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5410">
      <pivotArea dataOnly="0" labelOnly="1" fieldPosition="0">
        <references count="5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5411">
      <pivotArea dataOnly="0" labelOnly="1" fieldPosition="0">
        <references count="5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5412">
      <pivotArea dataOnly="0" labelOnly="1" fieldPosition="0">
        <references count="5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1"/>
          </reference>
        </references>
      </pivotArea>
    </format>
    <format dxfId="55413">
      <pivotArea dataOnly="0" labelOnly="1" fieldPosition="0">
        <references count="5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7" count="1">
            <x v="107"/>
          </reference>
          <reference field="8" count="1" selected="0">
            <x v="0"/>
          </reference>
        </references>
      </pivotArea>
    </format>
    <format dxfId="55414">
      <pivotArea dataOnly="0" labelOnly="1" fieldPosition="0">
        <references count="5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7" count="1">
            <x v="146"/>
          </reference>
          <reference field="8" count="1" selected="0">
            <x v="0"/>
          </reference>
        </references>
      </pivotArea>
    </format>
    <format dxfId="55415">
      <pivotArea dataOnly="0" labelOnly="1" fieldPosition="0">
        <references count="5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7" count="1">
            <x v="136"/>
          </reference>
          <reference field="8" count="1" selected="0">
            <x v="0"/>
          </reference>
        </references>
      </pivotArea>
    </format>
    <format dxfId="55416">
      <pivotArea dataOnly="0" labelOnly="1" fieldPosition="0">
        <references count="5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7" count="1">
            <x v="108"/>
          </reference>
          <reference field="8" count="1" selected="0">
            <x v="1"/>
          </reference>
        </references>
      </pivotArea>
    </format>
    <format dxfId="55417">
      <pivotArea dataOnly="0" labelOnly="1" fieldPosition="0">
        <references count="5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7" count="1">
            <x v="96"/>
          </reference>
          <reference field="8" count="1" selected="0">
            <x v="1"/>
          </reference>
        </references>
      </pivotArea>
    </format>
    <format dxfId="55418">
      <pivotArea dataOnly="0" labelOnly="1" fieldPosition="0">
        <references count="5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1"/>
          </reference>
        </references>
      </pivotArea>
    </format>
    <format dxfId="55419">
      <pivotArea dataOnly="0" labelOnly="1" fieldPosition="0">
        <references count="5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5420">
      <pivotArea dataOnly="0" labelOnly="1" fieldPosition="0">
        <references count="5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7" count="1">
            <x v="135"/>
          </reference>
          <reference field="8" count="1" selected="0">
            <x v="1"/>
          </reference>
        </references>
      </pivotArea>
    </format>
    <format dxfId="55421">
      <pivotArea dataOnly="0" labelOnly="1" fieldPosition="0">
        <references count="5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5422">
      <pivotArea dataOnly="0" labelOnly="1" fieldPosition="0">
        <references count="5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7" count="1">
            <x v="84"/>
          </reference>
          <reference field="8" count="1" selected="0">
            <x v="1"/>
          </reference>
        </references>
      </pivotArea>
    </format>
    <format dxfId="55423">
      <pivotArea dataOnly="0" labelOnly="1" fieldPosition="0">
        <references count="5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7" count="1">
            <x v="68"/>
          </reference>
          <reference field="8" count="1" selected="0">
            <x v="1"/>
          </reference>
        </references>
      </pivotArea>
    </format>
    <format dxfId="55424">
      <pivotArea dataOnly="0" labelOnly="1" fieldPosition="0">
        <references count="5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7" count="1">
            <x v="25"/>
          </reference>
          <reference field="8" count="1" selected="0">
            <x v="1"/>
          </reference>
        </references>
      </pivotArea>
    </format>
    <format dxfId="55425">
      <pivotArea dataOnly="0" labelOnly="1" fieldPosition="0">
        <references count="5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7" count="1">
            <x v="23"/>
          </reference>
          <reference field="8" count="1" selected="0">
            <x v="1"/>
          </reference>
        </references>
      </pivotArea>
    </format>
    <format dxfId="55426">
      <pivotArea dataOnly="0" labelOnly="1" fieldPosition="0">
        <references count="5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7" count="1">
            <x v="22"/>
          </reference>
          <reference field="8" count="1" selected="0">
            <x v="1"/>
          </reference>
        </references>
      </pivotArea>
    </format>
    <format dxfId="55427">
      <pivotArea dataOnly="0" labelOnly="1" fieldPosition="0">
        <references count="5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5428">
      <pivotArea dataOnly="0" labelOnly="1" fieldPosition="0">
        <references count="5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1"/>
          </reference>
        </references>
      </pivotArea>
    </format>
    <format dxfId="55429">
      <pivotArea dataOnly="0" labelOnly="1" fieldPosition="0">
        <references count="5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7" count="1">
            <x v="115"/>
          </reference>
          <reference field="8" count="1" selected="0">
            <x v="1"/>
          </reference>
        </references>
      </pivotArea>
    </format>
    <format dxfId="55430">
      <pivotArea dataOnly="0" labelOnly="1" fieldPosition="0">
        <references count="5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5431">
      <pivotArea dataOnly="0" labelOnly="1" fieldPosition="0">
        <references count="5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7" count="1">
            <x v="73"/>
          </reference>
          <reference field="8" count="1" selected="0">
            <x v="0"/>
          </reference>
        </references>
      </pivotArea>
    </format>
    <format dxfId="55432">
      <pivotArea dataOnly="0" labelOnly="1" fieldPosition="0">
        <references count="5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7" count="1">
            <x v="114"/>
          </reference>
          <reference field="8" count="1" selected="0">
            <x v="1"/>
          </reference>
        </references>
      </pivotArea>
    </format>
    <format dxfId="55433">
      <pivotArea dataOnly="0" labelOnly="1" fieldPosition="0">
        <references count="5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7" count="1">
            <x v="30"/>
          </reference>
          <reference field="8" count="1" selected="0">
            <x v="0"/>
          </reference>
        </references>
      </pivotArea>
    </format>
    <format dxfId="55434">
      <pivotArea dataOnly="0" labelOnly="1" fieldPosition="0">
        <references count="5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7" count="1">
            <x v="74"/>
          </reference>
          <reference field="8" count="1" selected="0">
            <x v="0"/>
          </reference>
        </references>
      </pivotArea>
    </format>
    <format dxfId="55435">
      <pivotArea dataOnly="0" labelOnly="1" fieldPosition="0">
        <references count="5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5436">
      <pivotArea dataOnly="0" labelOnly="1" fieldPosition="0">
        <references count="5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7" count="1">
            <x v="79"/>
          </reference>
          <reference field="8" count="1" selected="0">
            <x v="1"/>
          </reference>
        </references>
      </pivotArea>
    </format>
    <format dxfId="55437">
      <pivotArea dataOnly="0" labelOnly="1" fieldPosition="0">
        <references count="5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5438">
      <pivotArea dataOnly="0" labelOnly="1" fieldPosition="0">
        <references count="5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7" count="1">
            <x v="92"/>
          </reference>
          <reference field="8" count="1" selected="0">
            <x v="1"/>
          </reference>
        </references>
      </pivotArea>
    </format>
    <format dxfId="55439">
      <pivotArea dataOnly="0" labelOnly="1" fieldPosition="0">
        <references count="5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5440">
      <pivotArea dataOnly="0" labelOnly="1" fieldPosition="0">
        <references count="5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7" count="1">
            <x v="47"/>
          </reference>
          <reference field="8" count="1" selected="0">
            <x v="1"/>
          </reference>
        </references>
      </pivotArea>
    </format>
    <format dxfId="55441">
      <pivotArea dataOnly="0" labelOnly="1" fieldPosition="0">
        <references count="5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7" count="1">
            <x v="5"/>
          </reference>
          <reference field="8" count="1" selected="0">
            <x v="1"/>
          </reference>
        </references>
      </pivotArea>
    </format>
    <format dxfId="55442">
      <pivotArea dataOnly="0" labelOnly="1" fieldPosition="0">
        <references count="5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5443">
      <pivotArea dataOnly="0" labelOnly="1" fieldPosition="0">
        <references count="5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5444">
      <pivotArea dataOnly="0" labelOnly="1" fieldPosition="0">
        <references count="5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7" count="1">
            <x v="80"/>
          </reference>
          <reference field="8" count="1" selected="0">
            <x v="0"/>
          </reference>
        </references>
      </pivotArea>
    </format>
    <format dxfId="55445">
      <pivotArea dataOnly="0" labelOnly="1" fieldPosition="0">
        <references count="5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7" count="1">
            <x v="109"/>
          </reference>
          <reference field="8" count="1" selected="0">
            <x v="1"/>
          </reference>
        </references>
      </pivotArea>
    </format>
    <format dxfId="55446">
      <pivotArea dataOnly="0" labelOnly="1" fieldPosition="0">
        <references count="5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5447">
      <pivotArea dataOnly="0" labelOnly="1" fieldPosition="0">
        <references count="5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7" count="1">
            <x v="64"/>
          </reference>
          <reference field="8" count="1" selected="0">
            <x v="1"/>
          </reference>
        </references>
      </pivotArea>
    </format>
    <format dxfId="55448">
      <pivotArea dataOnly="0" labelOnly="1" fieldPosition="0">
        <references count="5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7" count="1">
            <x v="137"/>
          </reference>
          <reference field="8" count="1" selected="0">
            <x v="0"/>
          </reference>
        </references>
      </pivotArea>
    </format>
    <format dxfId="55449">
      <pivotArea dataOnly="0" labelOnly="1" fieldPosition="0">
        <references count="5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5450">
      <pivotArea dataOnly="0" labelOnly="1" fieldPosition="0">
        <references count="5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5451">
      <pivotArea dataOnly="0" labelOnly="1" fieldPosition="0">
        <references count="5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7" count="1">
            <x v="46"/>
          </reference>
          <reference field="8" count="1" selected="0">
            <x v="0"/>
          </reference>
        </references>
      </pivotArea>
    </format>
    <format dxfId="55452">
      <pivotArea dataOnly="0" labelOnly="1" fieldPosition="0">
        <references count="5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5453">
      <pivotArea dataOnly="0" labelOnly="1" fieldPosition="0">
        <references count="5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7" count="1">
            <x v="14"/>
          </reference>
          <reference field="8" count="1" selected="0">
            <x v="0"/>
          </reference>
        </references>
      </pivotArea>
    </format>
    <format dxfId="55454">
      <pivotArea dataOnly="0" labelOnly="1" fieldPosition="0">
        <references count="5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7" count="1">
            <x v="145"/>
          </reference>
          <reference field="8" count="1" selected="0">
            <x v="1"/>
          </reference>
        </references>
      </pivotArea>
    </format>
    <format dxfId="55455">
      <pivotArea dataOnly="0" labelOnly="1" fieldPosition="0">
        <references count="5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7" count="1">
            <x v="124"/>
          </reference>
          <reference field="8" count="1" selected="0">
            <x v="0"/>
          </reference>
        </references>
      </pivotArea>
    </format>
    <format dxfId="55456">
      <pivotArea dataOnly="0" labelOnly="1" fieldPosition="0">
        <references count="5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5457">
      <pivotArea dataOnly="0" labelOnly="1" fieldPosition="0">
        <references count="5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5458">
      <pivotArea dataOnly="0" labelOnly="1" fieldPosition="0">
        <references count="5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7" count="1">
            <x v="80"/>
          </reference>
          <reference field="8" count="1" selected="0">
            <x v="1"/>
          </reference>
        </references>
      </pivotArea>
    </format>
    <format dxfId="55459">
      <pivotArea dataOnly="0" labelOnly="1" fieldPosition="0">
        <references count="5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5460">
      <pivotArea dataOnly="0" labelOnly="1" fieldPosition="0">
        <references count="5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7" count="1">
            <x v="39"/>
          </reference>
          <reference field="8" count="1" selected="0">
            <x v="1"/>
          </reference>
        </references>
      </pivotArea>
    </format>
    <format dxfId="55461">
      <pivotArea dataOnly="0" labelOnly="1" fieldPosition="0">
        <references count="5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5462">
      <pivotArea dataOnly="0" labelOnly="1" fieldPosition="0">
        <references count="5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5463">
      <pivotArea field="1" type="button" dataOnly="0" labelOnly="1" outline="0" axis="axisRow" fieldPosition="0"/>
    </format>
    <format dxfId="5546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46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5466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467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5468">
      <pivotArea dataOnly="0" labelOnly="1" fieldPosition="0">
        <references count="1">
          <reference field="1" count="5">
            <x v="200"/>
            <x v="201"/>
            <x v="202"/>
            <x v="203"/>
            <x v="204"/>
          </reference>
        </references>
      </pivotArea>
    </format>
    <format dxfId="55469">
      <pivotArea dataOnly="0" labelOnly="1" grandRow="1" outline="0" fieldPosition="0"/>
    </format>
    <format dxfId="55470">
      <pivotArea dataOnly="0" labelOnly="1" fieldPosition="0">
        <references count="2">
          <reference field="1" count="1" selected="0">
            <x v="0"/>
          </reference>
          <reference field="2" count="1">
            <x v="8"/>
          </reference>
        </references>
      </pivotArea>
    </format>
    <format dxfId="55471">
      <pivotArea dataOnly="0" labelOnly="1" fieldPosition="0">
        <references count="2">
          <reference field="1" count="1" selected="0">
            <x v="1"/>
          </reference>
          <reference field="2" count="1">
            <x v="7"/>
          </reference>
        </references>
      </pivotArea>
    </format>
    <format dxfId="55472">
      <pivotArea dataOnly="0" labelOnly="1" fieldPosition="0">
        <references count="2">
          <reference field="1" count="1" selected="0">
            <x v="2"/>
          </reference>
          <reference field="2" count="1">
            <x v="7"/>
          </reference>
        </references>
      </pivotArea>
    </format>
    <format dxfId="55473">
      <pivotArea dataOnly="0" labelOnly="1" fieldPosition="0">
        <references count="2">
          <reference field="1" count="1" selected="0">
            <x v="3"/>
          </reference>
          <reference field="2" count="1">
            <x v="5"/>
          </reference>
        </references>
      </pivotArea>
    </format>
    <format dxfId="55474">
      <pivotArea dataOnly="0" labelOnly="1" fieldPosition="0">
        <references count="2">
          <reference field="1" count="1" selected="0">
            <x v="4"/>
          </reference>
          <reference field="2" count="1">
            <x v="10"/>
          </reference>
        </references>
      </pivotArea>
    </format>
    <format dxfId="55475">
      <pivotArea dataOnly="0" labelOnly="1" fieldPosition="0">
        <references count="2">
          <reference field="1" count="1" selected="0">
            <x v="5"/>
          </reference>
          <reference field="2" count="1">
            <x v="9"/>
          </reference>
        </references>
      </pivotArea>
    </format>
    <format dxfId="55476">
      <pivotArea dataOnly="0" labelOnly="1" fieldPosition="0">
        <references count="2">
          <reference field="1" count="1" selected="0">
            <x v="6"/>
          </reference>
          <reference field="2" count="1">
            <x v="7"/>
          </reference>
        </references>
      </pivotArea>
    </format>
    <format dxfId="55477">
      <pivotArea dataOnly="0" labelOnly="1" fieldPosition="0">
        <references count="2">
          <reference field="1" count="1" selected="0">
            <x v="7"/>
          </reference>
          <reference field="2" count="1">
            <x v="7"/>
          </reference>
        </references>
      </pivotArea>
    </format>
    <format dxfId="55478">
      <pivotArea dataOnly="0" labelOnly="1" fieldPosition="0">
        <references count="2">
          <reference field="1" count="1" selected="0">
            <x v="8"/>
          </reference>
          <reference field="2" count="1">
            <x v="2"/>
          </reference>
        </references>
      </pivotArea>
    </format>
    <format dxfId="55479">
      <pivotArea dataOnly="0" labelOnly="1" fieldPosition="0">
        <references count="2">
          <reference field="1" count="1" selected="0">
            <x v="9"/>
          </reference>
          <reference field="2" count="1">
            <x v="8"/>
          </reference>
        </references>
      </pivotArea>
    </format>
    <format dxfId="55480">
      <pivotArea dataOnly="0" labelOnly="1" fieldPosition="0">
        <references count="2">
          <reference field="1" count="1" selected="0">
            <x v="10"/>
          </reference>
          <reference field="2" count="1">
            <x v="7"/>
          </reference>
        </references>
      </pivotArea>
    </format>
    <format dxfId="55481">
      <pivotArea dataOnly="0" labelOnly="1" fieldPosition="0">
        <references count="2">
          <reference field="1" count="1" selected="0">
            <x v="11"/>
          </reference>
          <reference field="2" count="1">
            <x v="5"/>
          </reference>
        </references>
      </pivotArea>
    </format>
    <format dxfId="55482">
      <pivotArea dataOnly="0" labelOnly="1" fieldPosition="0">
        <references count="2">
          <reference field="1" count="1" selected="0">
            <x v="12"/>
          </reference>
          <reference field="2" count="1">
            <x v="12"/>
          </reference>
        </references>
      </pivotArea>
    </format>
    <format dxfId="55483">
      <pivotArea dataOnly="0" labelOnly="1" fieldPosition="0">
        <references count="2">
          <reference field="1" count="1" selected="0">
            <x v="13"/>
          </reference>
          <reference field="2" count="1">
            <x v="2"/>
          </reference>
        </references>
      </pivotArea>
    </format>
    <format dxfId="55484">
      <pivotArea dataOnly="0" labelOnly="1" fieldPosition="0">
        <references count="2">
          <reference field="1" count="1" selected="0">
            <x v="14"/>
          </reference>
          <reference field="2" count="1">
            <x v="12"/>
          </reference>
        </references>
      </pivotArea>
    </format>
    <format dxfId="55485">
      <pivotArea dataOnly="0" labelOnly="1" fieldPosition="0">
        <references count="2">
          <reference field="1" count="1" selected="0">
            <x v="15"/>
          </reference>
          <reference field="2" count="1">
            <x v="2"/>
          </reference>
        </references>
      </pivotArea>
    </format>
    <format dxfId="55486">
      <pivotArea dataOnly="0" labelOnly="1" fieldPosition="0">
        <references count="2">
          <reference field="1" count="1" selected="0">
            <x v="16"/>
          </reference>
          <reference field="2" count="1">
            <x v="14"/>
          </reference>
        </references>
      </pivotArea>
    </format>
    <format dxfId="55487">
      <pivotArea dataOnly="0" labelOnly="1" fieldPosition="0">
        <references count="2">
          <reference field="1" count="1" selected="0">
            <x v="17"/>
          </reference>
          <reference field="2" count="1">
            <x v="12"/>
          </reference>
        </references>
      </pivotArea>
    </format>
    <format dxfId="55488">
      <pivotArea dataOnly="0" labelOnly="1" fieldPosition="0">
        <references count="2">
          <reference field="1" count="1" selected="0">
            <x v="18"/>
          </reference>
          <reference field="2" count="1">
            <x v="6"/>
          </reference>
        </references>
      </pivotArea>
    </format>
    <format dxfId="55489">
      <pivotArea dataOnly="0" labelOnly="1" fieldPosition="0">
        <references count="2">
          <reference field="1" count="1" selected="0">
            <x v="19"/>
          </reference>
          <reference field="2" count="1">
            <x v="12"/>
          </reference>
        </references>
      </pivotArea>
    </format>
    <format dxfId="55490">
      <pivotArea dataOnly="0" labelOnly="1" fieldPosition="0">
        <references count="2">
          <reference field="1" count="1" selected="0">
            <x v="20"/>
          </reference>
          <reference field="2" count="1">
            <x v="12"/>
          </reference>
        </references>
      </pivotArea>
    </format>
    <format dxfId="55491">
      <pivotArea dataOnly="0" labelOnly="1" fieldPosition="0">
        <references count="2">
          <reference field="1" count="1" selected="0">
            <x v="21"/>
          </reference>
          <reference field="2" count="1">
            <x v="15"/>
          </reference>
        </references>
      </pivotArea>
    </format>
    <format dxfId="55492">
      <pivotArea dataOnly="0" labelOnly="1" fieldPosition="0">
        <references count="2">
          <reference field="1" count="1" selected="0">
            <x v="22"/>
          </reference>
          <reference field="2" count="1">
            <x v="2"/>
          </reference>
        </references>
      </pivotArea>
    </format>
    <format dxfId="55493">
      <pivotArea dataOnly="0" labelOnly="1" fieldPosition="0">
        <references count="2">
          <reference field="1" count="1" selected="0">
            <x v="23"/>
          </reference>
          <reference field="2" count="1">
            <x v="12"/>
          </reference>
        </references>
      </pivotArea>
    </format>
    <format dxfId="55494">
      <pivotArea dataOnly="0" labelOnly="1" fieldPosition="0">
        <references count="2">
          <reference field="1" count="1" selected="0">
            <x v="24"/>
          </reference>
          <reference field="2" count="1">
            <x v="12"/>
          </reference>
        </references>
      </pivotArea>
    </format>
    <format dxfId="55495">
      <pivotArea dataOnly="0" labelOnly="1" fieldPosition="0">
        <references count="2">
          <reference field="1" count="1" selected="0">
            <x v="25"/>
          </reference>
          <reference field="2" count="1">
            <x v="15"/>
          </reference>
        </references>
      </pivotArea>
    </format>
    <format dxfId="55496">
      <pivotArea dataOnly="0" labelOnly="1" fieldPosition="0">
        <references count="2">
          <reference field="1" count="1" selected="0">
            <x v="26"/>
          </reference>
          <reference field="2" count="1">
            <x v="5"/>
          </reference>
        </references>
      </pivotArea>
    </format>
    <format dxfId="55497">
      <pivotArea dataOnly="0" labelOnly="1" fieldPosition="0">
        <references count="2">
          <reference field="1" count="1" selected="0">
            <x v="27"/>
          </reference>
          <reference field="2" count="1">
            <x v="12"/>
          </reference>
        </references>
      </pivotArea>
    </format>
    <format dxfId="55498">
      <pivotArea dataOnly="0" labelOnly="1" fieldPosition="0">
        <references count="2">
          <reference field="1" count="1" selected="0">
            <x v="28"/>
          </reference>
          <reference field="2" count="1">
            <x v="12"/>
          </reference>
        </references>
      </pivotArea>
    </format>
    <format dxfId="55499">
      <pivotArea dataOnly="0" labelOnly="1" fieldPosition="0">
        <references count="2">
          <reference field="1" count="1" selected="0">
            <x v="29"/>
          </reference>
          <reference field="2" count="1">
            <x v="2"/>
          </reference>
        </references>
      </pivotArea>
    </format>
    <format dxfId="55500">
      <pivotArea dataOnly="0" labelOnly="1" fieldPosition="0">
        <references count="2">
          <reference field="1" count="1" selected="0">
            <x v="30"/>
          </reference>
          <reference field="2" count="1">
            <x v="11"/>
          </reference>
        </references>
      </pivotArea>
    </format>
    <format dxfId="55501">
      <pivotArea dataOnly="0" labelOnly="1" fieldPosition="0">
        <references count="2">
          <reference field="1" count="1" selected="0">
            <x v="31"/>
          </reference>
          <reference field="2" count="1">
            <x v="12"/>
          </reference>
        </references>
      </pivotArea>
    </format>
    <format dxfId="55502">
      <pivotArea dataOnly="0" labelOnly="1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55503">
      <pivotArea dataOnly="0" labelOnly="1" fieldPosition="0">
        <references count="2">
          <reference field="1" count="1" selected="0">
            <x v="33"/>
          </reference>
          <reference field="2" count="1">
            <x v="12"/>
          </reference>
        </references>
      </pivotArea>
    </format>
    <format dxfId="55504">
      <pivotArea dataOnly="0" labelOnly="1" fieldPosition="0">
        <references count="2">
          <reference field="1" count="1" selected="0">
            <x v="34"/>
          </reference>
          <reference field="2" count="1">
            <x v="14"/>
          </reference>
        </references>
      </pivotArea>
    </format>
    <format dxfId="55505">
      <pivotArea dataOnly="0" labelOnly="1" fieldPosition="0">
        <references count="2">
          <reference field="1" count="1" selected="0">
            <x v="35"/>
          </reference>
          <reference field="2" count="1">
            <x v="1"/>
          </reference>
        </references>
      </pivotArea>
    </format>
    <format dxfId="55506">
      <pivotArea dataOnly="0" labelOnly="1" fieldPosition="0">
        <references count="2">
          <reference field="1" count="1" selected="0">
            <x v="36"/>
          </reference>
          <reference field="2" count="1">
            <x v="12"/>
          </reference>
        </references>
      </pivotArea>
    </format>
    <format dxfId="55507">
      <pivotArea dataOnly="0" labelOnly="1" fieldPosition="0">
        <references count="2">
          <reference field="1" count="1" selected="0">
            <x v="37"/>
          </reference>
          <reference field="2" count="1">
            <x v="1"/>
          </reference>
        </references>
      </pivotArea>
    </format>
    <format dxfId="55508">
      <pivotArea dataOnly="0" labelOnly="1" fieldPosition="0">
        <references count="2">
          <reference field="1" count="1" selected="0">
            <x v="38"/>
          </reference>
          <reference field="2" count="1">
            <x v="11"/>
          </reference>
        </references>
      </pivotArea>
    </format>
    <format dxfId="55509">
      <pivotArea dataOnly="0" labelOnly="1" fieldPosition="0">
        <references count="2">
          <reference field="1" count="1" selected="0">
            <x v="39"/>
          </reference>
          <reference field="2" count="1">
            <x v="13"/>
          </reference>
        </references>
      </pivotArea>
    </format>
    <format dxfId="55510">
      <pivotArea dataOnly="0" labelOnly="1" fieldPosition="0">
        <references count="2">
          <reference field="1" count="1" selected="0">
            <x v="40"/>
          </reference>
          <reference field="2" count="1">
            <x v="12"/>
          </reference>
        </references>
      </pivotArea>
    </format>
    <format dxfId="55511">
      <pivotArea dataOnly="0" labelOnly="1" fieldPosition="0">
        <references count="2">
          <reference field="1" count="1" selected="0">
            <x v="41"/>
          </reference>
          <reference field="2" count="1">
            <x v="12"/>
          </reference>
        </references>
      </pivotArea>
    </format>
    <format dxfId="55512">
      <pivotArea dataOnly="0" labelOnly="1" fieldPosition="0">
        <references count="2">
          <reference field="1" count="1" selected="0">
            <x v="42"/>
          </reference>
          <reference field="2" count="1">
            <x v="13"/>
          </reference>
        </references>
      </pivotArea>
    </format>
    <format dxfId="55513">
      <pivotArea dataOnly="0" labelOnly="1" fieldPosition="0">
        <references count="2">
          <reference field="1" count="1" selected="0">
            <x v="43"/>
          </reference>
          <reference field="2" count="1">
            <x v="14"/>
          </reference>
        </references>
      </pivotArea>
    </format>
    <format dxfId="55514">
      <pivotArea dataOnly="0" labelOnly="1" fieldPosition="0">
        <references count="2">
          <reference field="1" count="1" selected="0">
            <x v="44"/>
          </reference>
          <reference field="2" count="1">
            <x v="2"/>
          </reference>
        </references>
      </pivotArea>
    </format>
    <format dxfId="55515">
      <pivotArea dataOnly="0" labelOnly="1" fieldPosition="0">
        <references count="2">
          <reference field="1" count="1" selected="0">
            <x v="45"/>
          </reference>
          <reference field="2" count="1">
            <x v="12"/>
          </reference>
        </references>
      </pivotArea>
    </format>
    <format dxfId="55516">
      <pivotArea dataOnly="0" labelOnly="1" fieldPosition="0">
        <references count="2">
          <reference field="1" count="1" selected="0">
            <x v="46"/>
          </reference>
          <reference field="2" count="1">
            <x v="2"/>
          </reference>
        </references>
      </pivotArea>
    </format>
    <format dxfId="55517">
      <pivotArea dataOnly="0" labelOnly="1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55518">
      <pivotArea dataOnly="0" labelOnly="1" fieldPosition="0">
        <references count="2">
          <reference field="1" count="1" selected="0">
            <x v="48"/>
          </reference>
          <reference field="2" count="1">
            <x v="2"/>
          </reference>
        </references>
      </pivotArea>
    </format>
    <format dxfId="55519">
      <pivotArea dataOnly="0" labelOnly="1" fieldPosition="0">
        <references count="2">
          <reference field="1" count="1" selected="0">
            <x v="49"/>
          </reference>
          <reference field="2" count="1">
            <x v="7"/>
          </reference>
        </references>
      </pivotArea>
    </format>
    <format dxfId="55520">
      <pivotArea dataOnly="0" labelOnly="1" fieldPosition="0">
        <references count="2">
          <reference field="1" count="1" selected="0">
            <x v="50"/>
          </reference>
          <reference field="2" count="1">
            <x v="10"/>
          </reference>
        </references>
      </pivotArea>
    </format>
    <format dxfId="55521">
      <pivotArea dataOnly="0" labelOnly="1" fieldPosition="0">
        <references count="2">
          <reference field="1" count="1" selected="0">
            <x v="51"/>
          </reference>
          <reference field="2" count="1">
            <x v="12"/>
          </reference>
        </references>
      </pivotArea>
    </format>
    <format dxfId="55522">
      <pivotArea dataOnly="0" labelOnly="1" fieldPosition="0">
        <references count="2">
          <reference field="1" count="1" selected="0">
            <x v="52"/>
          </reference>
          <reference field="2" count="1">
            <x v="12"/>
          </reference>
        </references>
      </pivotArea>
    </format>
    <format dxfId="55523">
      <pivotArea dataOnly="0" labelOnly="1" fieldPosition="0">
        <references count="2">
          <reference field="1" count="1" selected="0">
            <x v="53"/>
          </reference>
          <reference field="2" count="1">
            <x v="2"/>
          </reference>
        </references>
      </pivotArea>
    </format>
    <format dxfId="55524">
      <pivotArea dataOnly="0" labelOnly="1" fieldPosition="0">
        <references count="2">
          <reference field="1" count="1" selected="0">
            <x v="54"/>
          </reference>
          <reference field="2" count="1">
            <x v="2"/>
          </reference>
        </references>
      </pivotArea>
    </format>
    <format dxfId="55525">
      <pivotArea dataOnly="0" labelOnly="1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55526">
      <pivotArea dataOnly="0" labelOnly="1" fieldPosition="0">
        <references count="2">
          <reference field="1" count="1" selected="0">
            <x v="56"/>
          </reference>
          <reference field="2" count="1">
            <x v="12"/>
          </reference>
        </references>
      </pivotArea>
    </format>
    <format dxfId="55527">
      <pivotArea dataOnly="0" labelOnly="1" fieldPosition="0">
        <references count="2">
          <reference field="1" count="1" selected="0">
            <x v="57"/>
          </reference>
          <reference field="2" count="1">
            <x v="12"/>
          </reference>
        </references>
      </pivotArea>
    </format>
    <format dxfId="55528">
      <pivotArea dataOnly="0" labelOnly="1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55529">
      <pivotArea dataOnly="0" labelOnly="1" fieldPosition="0">
        <references count="2">
          <reference field="1" count="1" selected="0">
            <x v="59"/>
          </reference>
          <reference field="2" count="1">
            <x v="12"/>
          </reference>
        </references>
      </pivotArea>
    </format>
    <format dxfId="55530">
      <pivotArea dataOnly="0" labelOnly="1" fieldPosition="0">
        <references count="2">
          <reference field="1" count="1" selected="0">
            <x v="60"/>
          </reference>
          <reference field="2" count="1">
            <x v="12"/>
          </reference>
        </references>
      </pivotArea>
    </format>
    <format dxfId="55531">
      <pivotArea dataOnly="0" labelOnly="1" fieldPosition="0">
        <references count="2">
          <reference field="1" count="1" selected="0">
            <x v="61"/>
          </reference>
          <reference field="2" count="1">
            <x v="12"/>
          </reference>
        </references>
      </pivotArea>
    </format>
    <format dxfId="55532">
      <pivotArea dataOnly="0" labelOnly="1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55533">
      <pivotArea dataOnly="0" labelOnly="1" fieldPosition="0">
        <references count="2">
          <reference field="1" count="1" selected="0">
            <x v="63"/>
          </reference>
          <reference field="2" count="1">
            <x v="2"/>
          </reference>
        </references>
      </pivotArea>
    </format>
    <format dxfId="55534">
      <pivotArea dataOnly="0" labelOnly="1" fieldPosition="0">
        <references count="2">
          <reference field="1" count="1" selected="0">
            <x v="64"/>
          </reference>
          <reference field="2" count="1">
            <x v="2"/>
          </reference>
        </references>
      </pivotArea>
    </format>
    <format dxfId="55535">
      <pivotArea dataOnly="0" labelOnly="1" fieldPosition="0">
        <references count="2">
          <reference field="1" count="1" selected="0">
            <x v="65"/>
          </reference>
          <reference field="2" count="1">
            <x v="12"/>
          </reference>
        </references>
      </pivotArea>
    </format>
    <format dxfId="55536">
      <pivotArea dataOnly="0" labelOnly="1" fieldPosition="0">
        <references count="2">
          <reference field="1" count="1" selected="0">
            <x v="66"/>
          </reference>
          <reference field="2" count="1">
            <x v="12"/>
          </reference>
        </references>
      </pivotArea>
    </format>
    <format dxfId="55537">
      <pivotArea dataOnly="0" labelOnly="1" fieldPosition="0">
        <references count="2">
          <reference field="1" count="1" selected="0">
            <x v="67"/>
          </reference>
          <reference field="2" count="1">
            <x v="12"/>
          </reference>
        </references>
      </pivotArea>
    </format>
    <format dxfId="55538">
      <pivotArea dataOnly="0" labelOnly="1" fieldPosition="0">
        <references count="2">
          <reference field="1" count="1" selected="0">
            <x v="68"/>
          </reference>
          <reference field="2" count="1">
            <x v="12"/>
          </reference>
        </references>
      </pivotArea>
    </format>
    <format dxfId="55539">
      <pivotArea dataOnly="0" labelOnly="1" fieldPosition="0">
        <references count="2">
          <reference field="1" count="1" selected="0">
            <x v="69"/>
          </reference>
          <reference field="2" count="1">
            <x v="12"/>
          </reference>
        </references>
      </pivotArea>
    </format>
    <format dxfId="55540">
      <pivotArea dataOnly="0" labelOnly="1" fieldPosition="0">
        <references count="2">
          <reference field="1" count="1" selected="0">
            <x v="70"/>
          </reference>
          <reference field="2" count="1">
            <x v="12"/>
          </reference>
        </references>
      </pivotArea>
    </format>
    <format dxfId="55541">
      <pivotArea dataOnly="0" labelOnly="1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55542">
      <pivotArea dataOnly="0" labelOnly="1" fieldPosition="0">
        <references count="2">
          <reference field="1" count="1" selected="0">
            <x v="72"/>
          </reference>
          <reference field="2" count="1">
            <x v="12"/>
          </reference>
        </references>
      </pivotArea>
    </format>
    <format dxfId="55543">
      <pivotArea dataOnly="0" labelOnly="1" fieldPosition="0">
        <references count="2">
          <reference field="1" count="1" selected="0">
            <x v="73"/>
          </reference>
          <reference field="2" count="1">
            <x v="8"/>
          </reference>
        </references>
      </pivotArea>
    </format>
    <format dxfId="55544">
      <pivotArea dataOnly="0" labelOnly="1" fieldPosition="0">
        <references count="2">
          <reference field="1" count="1" selected="0">
            <x v="74"/>
          </reference>
          <reference field="2" count="1">
            <x v="2"/>
          </reference>
        </references>
      </pivotArea>
    </format>
    <format dxfId="55545">
      <pivotArea dataOnly="0" labelOnly="1" fieldPosition="0">
        <references count="2">
          <reference field="1" count="1" selected="0">
            <x v="75"/>
          </reference>
          <reference field="2" count="1">
            <x v="12"/>
          </reference>
        </references>
      </pivotArea>
    </format>
    <format dxfId="55546">
      <pivotArea dataOnly="0" labelOnly="1" fieldPosition="0">
        <references count="2">
          <reference field="1" count="1" selected="0">
            <x v="76"/>
          </reference>
          <reference field="2" count="1">
            <x v="12"/>
          </reference>
        </references>
      </pivotArea>
    </format>
    <format dxfId="55547">
      <pivotArea dataOnly="0" labelOnly="1" fieldPosition="0">
        <references count="2">
          <reference field="1" count="1" selected="0">
            <x v="77"/>
          </reference>
          <reference field="2" count="1">
            <x v="12"/>
          </reference>
        </references>
      </pivotArea>
    </format>
    <format dxfId="55548">
      <pivotArea dataOnly="0" labelOnly="1" fieldPosition="0">
        <references count="2">
          <reference field="1" count="1" selected="0">
            <x v="78"/>
          </reference>
          <reference field="2" count="1">
            <x v="2"/>
          </reference>
        </references>
      </pivotArea>
    </format>
    <format dxfId="55549">
      <pivotArea dataOnly="0" labelOnly="1" fieldPosition="0">
        <references count="2">
          <reference field="1" count="1" selected="0">
            <x v="79"/>
          </reference>
          <reference field="2" count="1">
            <x v="12"/>
          </reference>
        </references>
      </pivotArea>
    </format>
    <format dxfId="55550">
      <pivotArea dataOnly="0" labelOnly="1" fieldPosition="0">
        <references count="2">
          <reference field="1" count="1" selected="0">
            <x v="80"/>
          </reference>
          <reference field="2" count="1">
            <x v="6"/>
          </reference>
        </references>
      </pivotArea>
    </format>
    <format dxfId="55551">
      <pivotArea dataOnly="0" labelOnly="1" fieldPosition="0">
        <references count="2">
          <reference field="1" count="1" selected="0">
            <x v="81"/>
          </reference>
          <reference field="2" count="1">
            <x v="2"/>
          </reference>
        </references>
      </pivotArea>
    </format>
    <format dxfId="55552">
      <pivotArea dataOnly="0" labelOnly="1" fieldPosition="0">
        <references count="2">
          <reference field="1" count="1" selected="0">
            <x v="82"/>
          </reference>
          <reference field="2" count="1">
            <x v="12"/>
          </reference>
        </references>
      </pivotArea>
    </format>
    <format dxfId="55553">
      <pivotArea dataOnly="0" labelOnly="1" fieldPosition="0">
        <references count="2">
          <reference field="1" count="1" selected="0">
            <x v="83"/>
          </reference>
          <reference field="2" count="1">
            <x v="12"/>
          </reference>
        </references>
      </pivotArea>
    </format>
    <format dxfId="55554">
      <pivotArea dataOnly="0" labelOnly="1" fieldPosition="0">
        <references count="2">
          <reference field="1" count="1" selected="0">
            <x v="84"/>
          </reference>
          <reference field="2" count="1">
            <x v="7"/>
          </reference>
        </references>
      </pivotArea>
    </format>
    <format dxfId="55555">
      <pivotArea dataOnly="0" labelOnly="1" fieldPosition="0">
        <references count="2">
          <reference field="1" count="1" selected="0">
            <x v="85"/>
          </reference>
          <reference field="2" count="1">
            <x v="13"/>
          </reference>
        </references>
      </pivotArea>
    </format>
    <format dxfId="55556">
      <pivotArea dataOnly="0" labelOnly="1" fieldPosition="0">
        <references count="2">
          <reference field="1" count="1" selected="0">
            <x v="86"/>
          </reference>
          <reference field="2" count="1">
            <x v="2"/>
          </reference>
        </references>
      </pivotArea>
    </format>
    <format dxfId="55557">
      <pivotArea dataOnly="0" labelOnly="1" fieldPosition="0">
        <references count="2">
          <reference field="1" count="1" selected="0">
            <x v="87"/>
          </reference>
          <reference field="2" count="1">
            <x v="12"/>
          </reference>
        </references>
      </pivotArea>
    </format>
    <format dxfId="55558">
      <pivotArea dataOnly="0" labelOnly="1" fieldPosition="0">
        <references count="2">
          <reference field="1" count="1" selected="0">
            <x v="88"/>
          </reference>
          <reference field="2" count="1">
            <x v="8"/>
          </reference>
        </references>
      </pivotArea>
    </format>
    <format dxfId="55559">
      <pivotArea dataOnly="0" labelOnly="1" fieldPosition="0">
        <references count="2">
          <reference field="1" count="1" selected="0">
            <x v="89"/>
          </reference>
          <reference field="2" count="1">
            <x v="12"/>
          </reference>
        </references>
      </pivotArea>
    </format>
    <format dxfId="55560">
      <pivotArea dataOnly="0" labelOnly="1" fieldPosition="0">
        <references count="2">
          <reference field="1" count="1" selected="0">
            <x v="90"/>
          </reference>
          <reference field="2" count="1">
            <x v="12"/>
          </reference>
        </references>
      </pivotArea>
    </format>
    <format dxfId="55561">
      <pivotArea dataOnly="0" labelOnly="1" fieldPosition="0">
        <references count="2">
          <reference field="1" count="1" selected="0">
            <x v="91"/>
          </reference>
          <reference field="2" count="1">
            <x v="6"/>
          </reference>
        </references>
      </pivotArea>
    </format>
    <format dxfId="55562">
      <pivotArea dataOnly="0" labelOnly="1" fieldPosition="0">
        <references count="2">
          <reference field="1" count="1" selected="0">
            <x v="92"/>
          </reference>
          <reference field="2" count="1">
            <x v="14"/>
          </reference>
        </references>
      </pivotArea>
    </format>
    <format dxfId="55563">
      <pivotArea dataOnly="0" labelOnly="1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55564">
      <pivotArea dataOnly="0" labelOnly="1" fieldPosition="0">
        <references count="2">
          <reference field="1" count="1" selected="0">
            <x v="94"/>
          </reference>
          <reference field="2" count="1">
            <x v="12"/>
          </reference>
        </references>
      </pivotArea>
    </format>
    <format dxfId="55565">
      <pivotArea dataOnly="0" labelOnly="1" fieldPosition="0">
        <references count="2">
          <reference field="1" count="1" selected="0">
            <x v="95"/>
          </reference>
          <reference field="2" count="1">
            <x v="12"/>
          </reference>
        </references>
      </pivotArea>
    </format>
    <format dxfId="55566">
      <pivotArea dataOnly="0" labelOnly="1" fieldPosition="0">
        <references count="2">
          <reference field="1" count="1" selected="0">
            <x v="96"/>
          </reference>
          <reference field="2" count="1">
            <x v="2"/>
          </reference>
        </references>
      </pivotArea>
    </format>
    <format dxfId="55567">
      <pivotArea dataOnly="0" labelOnly="1" fieldPosition="0">
        <references count="2">
          <reference field="1" count="1" selected="0">
            <x v="97"/>
          </reference>
          <reference field="2" count="1">
            <x v="2"/>
          </reference>
        </references>
      </pivotArea>
    </format>
    <format dxfId="55568">
      <pivotArea dataOnly="0" labelOnly="1" fieldPosition="0">
        <references count="2">
          <reference field="1" count="1" selected="0">
            <x v="98"/>
          </reference>
          <reference field="2" count="1">
            <x v="12"/>
          </reference>
        </references>
      </pivotArea>
    </format>
    <format dxfId="55569">
      <pivotArea dataOnly="0" labelOnly="1" fieldPosition="0">
        <references count="2">
          <reference field="1" count="1" selected="0">
            <x v="99"/>
          </reference>
          <reference field="2" count="1">
            <x v="12"/>
          </reference>
        </references>
      </pivotArea>
    </format>
    <format dxfId="55570">
      <pivotArea dataOnly="0" labelOnly="1" fieldPosition="0">
        <references count="2">
          <reference field="1" count="1" selected="0">
            <x v="100"/>
          </reference>
          <reference field="2" count="1">
            <x v="9"/>
          </reference>
        </references>
      </pivotArea>
    </format>
    <format dxfId="55571">
      <pivotArea dataOnly="0" labelOnly="1" fieldPosition="0">
        <references count="2">
          <reference field="1" count="1" selected="0">
            <x v="101"/>
          </reference>
          <reference field="2" count="1">
            <x v="15"/>
          </reference>
        </references>
      </pivotArea>
    </format>
    <format dxfId="55572">
      <pivotArea dataOnly="0" labelOnly="1" fieldPosition="0">
        <references count="2">
          <reference field="1" count="1" selected="0">
            <x v="102"/>
          </reference>
          <reference field="2" count="1">
            <x v="14"/>
          </reference>
        </references>
      </pivotArea>
    </format>
    <format dxfId="55573">
      <pivotArea dataOnly="0" labelOnly="1" fieldPosition="0">
        <references count="2">
          <reference field="1" count="1" selected="0">
            <x v="103"/>
          </reference>
          <reference field="2" count="1">
            <x v="9"/>
          </reference>
        </references>
      </pivotArea>
    </format>
    <format dxfId="55574">
      <pivotArea dataOnly="0" labelOnly="1" fieldPosition="0">
        <references count="2">
          <reference field="1" count="1" selected="0">
            <x v="104"/>
          </reference>
          <reference field="2" count="1">
            <x v="10"/>
          </reference>
        </references>
      </pivotArea>
    </format>
    <format dxfId="55575">
      <pivotArea dataOnly="0" labelOnly="1" fieldPosition="0">
        <references count="2">
          <reference field="1" count="1" selected="0">
            <x v="105"/>
          </reference>
          <reference field="2" count="1">
            <x v="11"/>
          </reference>
        </references>
      </pivotArea>
    </format>
    <format dxfId="55576">
      <pivotArea dataOnly="0" labelOnly="1" fieldPosition="0">
        <references count="2">
          <reference field="1" count="1" selected="0">
            <x v="106"/>
          </reference>
          <reference field="2" count="1">
            <x v="9"/>
          </reference>
        </references>
      </pivotArea>
    </format>
    <format dxfId="55577">
      <pivotArea dataOnly="0" labelOnly="1" fieldPosition="0">
        <references count="2">
          <reference field="1" count="1" selected="0">
            <x v="107"/>
          </reference>
          <reference field="2" count="1">
            <x v="7"/>
          </reference>
        </references>
      </pivotArea>
    </format>
    <format dxfId="55578">
      <pivotArea dataOnly="0" labelOnly="1" fieldPosition="0">
        <references count="2">
          <reference field="1" count="1" selected="0">
            <x v="108"/>
          </reference>
          <reference field="2" count="1">
            <x v="12"/>
          </reference>
        </references>
      </pivotArea>
    </format>
    <format dxfId="55579">
      <pivotArea dataOnly="0" labelOnly="1" fieldPosition="0">
        <references count="2">
          <reference field="1" count="1" selected="0">
            <x v="109"/>
          </reference>
          <reference field="2" count="1">
            <x v="14"/>
          </reference>
        </references>
      </pivotArea>
    </format>
    <format dxfId="55580">
      <pivotArea dataOnly="0" labelOnly="1" fieldPosition="0">
        <references count="2">
          <reference field="1" count="1" selected="0">
            <x v="110"/>
          </reference>
          <reference field="2" count="1">
            <x v="2"/>
          </reference>
        </references>
      </pivotArea>
    </format>
    <format dxfId="55581">
      <pivotArea dataOnly="0" labelOnly="1" fieldPosition="0">
        <references count="2">
          <reference field="1" count="1" selected="0">
            <x v="111"/>
          </reference>
          <reference field="2" count="1">
            <x v="12"/>
          </reference>
        </references>
      </pivotArea>
    </format>
    <format dxfId="55582">
      <pivotArea dataOnly="0" labelOnly="1" fieldPosition="0">
        <references count="2">
          <reference field="1" count="1" selected="0">
            <x v="112"/>
          </reference>
          <reference field="2" count="1">
            <x v="12"/>
          </reference>
        </references>
      </pivotArea>
    </format>
    <format dxfId="55583">
      <pivotArea dataOnly="0" labelOnly="1" fieldPosition="0">
        <references count="2">
          <reference field="1" count="1" selected="0">
            <x v="113"/>
          </reference>
          <reference field="2" count="1">
            <x v="12"/>
          </reference>
        </references>
      </pivotArea>
    </format>
    <format dxfId="55584">
      <pivotArea dataOnly="0" labelOnly="1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55585">
      <pivotArea dataOnly="0" labelOnly="1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55586">
      <pivotArea dataOnly="0" labelOnly="1" fieldPosition="0">
        <references count="2">
          <reference field="1" count="1" selected="0">
            <x v="116"/>
          </reference>
          <reference field="2" count="1">
            <x v="12"/>
          </reference>
        </references>
      </pivotArea>
    </format>
    <format dxfId="55587">
      <pivotArea dataOnly="0" labelOnly="1" fieldPosition="0">
        <references count="2">
          <reference field="1" count="1" selected="0">
            <x v="117"/>
          </reference>
          <reference field="2" count="1">
            <x v="2"/>
          </reference>
        </references>
      </pivotArea>
    </format>
    <format dxfId="55588">
      <pivotArea dataOnly="0" labelOnly="1" fieldPosition="0">
        <references count="2">
          <reference field="1" count="1" selected="0">
            <x v="118"/>
          </reference>
          <reference field="2" count="1">
            <x v="2"/>
          </reference>
        </references>
      </pivotArea>
    </format>
    <format dxfId="55589">
      <pivotArea dataOnly="0" labelOnly="1" fieldPosition="0">
        <references count="2">
          <reference field="1" count="1" selected="0">
            <x v="119"/>
          </reference>
          <reference field="2" count="1">
            <x v="12"/>
          </reference>
        </references>
      </pivotArea>
    </format>
    <format dxfId="55590">
      <pivotArea dataOnly="0" labelOnly="1" fieldPosition="0">
        <references count="2">
          <reference field="1" count="1" selected="0">
            <x v="120"/>
          </reference>
          <reference field="2" count="1">
            <x v="12"/>
          </reference>
        </references>
      </pivotArea>
    </format>
    <format dxfId="55591">
      <pivotArea dataOnly="0" labelOnly="1" fieldPosition="0">
        <references count="2">
          <reference field="1" count="1" selected="0">
            <x v="121"/>
          </reference>
          <reference field="2" count="1">
            <x v="2"/>
          </reference>
        </references>
      </pivotArea>
    </format>
    <format dxfId="55592">
      <pivotArea dataOnly="0" labelOnly="1" fieldPosition="0">
        <references count="2">
          <reference field="1" count="1" selected="0">
            <x v="122"/>
          </reference>
          <reference field="2" count="1">
            <x v="12"/>
          </reference>
        </references>
      </pivotArea>
    </format>
    <format dxfId="55593">
      <pivotArea dataOnly="0" labelOnly="1" fieldPosition="0">
        <references count="2">
          <reference field="1" count="1" selected="0">
            <x v="123"/>
          </reference>
          <reference field="2" count="1">
            <x v="0"/>
          </reference>
        </references>
      </pivotArea>
    </format>
    <format dxfId="55594">
      <pivotArea dataOnly="0" labelOnly="1" fieldPosition="0">
        <references count="2">
          <reference field="1" count="1" selected="0">
            <x v="124"/>
          </reference>
          <reference field="2" count="1">
            <x v="12"/>
          </reference>
        </references>
      </pivotArea>
    </format>
    <format dxfId="55595">
      <pivotArea dataOnly="0" labelOnly="1" fieldPosition="0">
        <references count="2">
          <reference field="1" count="1" selected="0">
            <x v="125"/>
          </reference>
          <reference field="2" count="1">
            <x v="7"/>
          </reference>
        </references>
      </pivotArea>
    </format>
    <format dxfId="55596">
      <pivotArea dataOnly="0" labelOnly="1" fieldPosition="0">
        <references count="2">
          <reference field="1" count="1" selected="0">
            <x v="126"/>
          </reference>
          <reference field="2" count="1">
            <x v="12"/>
          </reference>
        </references>
      </pivotArea>
    </format>
    <format dxfId="55597">
      <pivotArea dataOnly="0" labelOnly="1" fieldPosition="0">
        <references count="2">
          <reference field="1" count="1" selected="0">
            <x v="127"/>
          </reference>
          <reference field="2" count="1">
            <x v="11"/>
          </reference>
        </references>
      </pivotArea>
    </format>
    <format dxfId="55598">
      <pivotArea dataOnly="0" labelOnly="1" fieldPosition="0">
        <references count="2">
          <reference field="1" count="1" selected="0">
            <x v="128"/>
          </reference>
          <reference field="2" count="1">
            <x v="12"/>
          </reference>
        </references>
      </pivotArea>
    </format>
    <format dxfId="55599">
      <pivotArea dataOnly="0" labelOnly="1" fieldPosition="0">
        <references count="2">
          <reference field="1" count="1" selected="0">
            <x v="129"/>
          </reference>
          <reference field="2" count="1">
            <x v="12"/>
          </reference>
        </references>
      </pivotArea>
    </format>
    <format dxfId="55600">
      <pivotArea dataOnly="0" labelOnly="1" fieldPosition="0">
        <references count="2">
          <reference field="1" count="1" selected="0">
            <x v="130"/>
          </reference>
          <reference field="2" count="1">
            <x v="12"/>
          </reference>
        </references>
      </pivotArea>
    </format>
    <format dxfId="55601">
      <pivotArea dataOnly="0" labelOnly="1" fieldPosition="0">
        <references count="2">
          <reference field="1" count="1" selected="0">
            <x v="131"/>
          </reference>
          <reference field="2" count="1">
            <x v="12"/>
          </reference>
        </references>
      </pivotArea>
    </format>
    <format dxfId="55602">
      <pivotArea dataOnly="0" labelOnly="1" fieldPosition="0">
        <references count="2">
          <reference field="1" count="1" selected="0">
            <x v="132"/>
          </reference>
          <reference field="2" count="1">
            <x v="7"/>
          </reference>
        </references>
      </pivotArea>
    </format>
    <format dxfId="55603">
      <pivotArea dataOnly="0" labelOnly="1" fieldPosition="0">
        <references count="2">
          <reference field="1" count="1" selected="0">
            <x v="133"/>
          </reference>
          <reference field="2" count="1">
            <x v="11"/>
          </reference>
        </references>
      </pivotArea>
    </format>
    <format dxfId="55604">
      <pivotArea dataOnly="0" labelOnly="1" fieldPosition="0">
        <references count="2">
          <reference field="1" count="1" selected="0">
            <x v="134"/>
          </reference>
          <reference field="2" count="1">
            <x v="2"/>
          </reference>
        </references>
      </pivotArea>
    </format>
    <format dxfId="55605">
      <pivotArea dataOnly="0" labelOnly="1" fieldPosition="0">
        <references count="2">
          <reference field="1" count="1" selected="0">
            <x v="135"/>
          </reference>
          <reference field="2" count="1">
            <x v="5"/>
          </reference>
        </references>
      </pivotArea>
    </format>
    <format dxfId="55606">
      <pivotArea dataOnly="0" labelOnly="1" fieldPosition="0">
        <references count="2">
          <reference field="1" count="1" selected="0">
            <x v="136"/>
          </reference>
          <reference field="2" count="1">
            <x v="5"/>
          </reference>
        </references>
      </pivotArea>
    </format>
    <format dxfId="55607">
      <pivotArea dataOnly="0" labelOnly="1" fieldPosition="0">
        <references count="2">
          <reference field="1" count="1" selected="0">
            <x v="137"/>
          </reference>
          <reference field="2" count="1">
            <x v="12"/>
          </reference>
        </references>
      </pivotArea>
    </format>
    <format dxfId="55608">
      <pivotArea dataOnly="0" labelOnly="1" fieldPosition="0">
        <references count="2">
          <reference field="1" count="1" selected="0">
            <x v="138"/>
          </reference>
          <reference field="2" count="1">
            <x v="5"/>
          </reference>
        </references>
      </pivotArea>
    </format>
    <format dxfId="55609">
      <pivotArea dataOnly="0" labelOnly="1" fieldPosition="0">
        <references count="2">
          <reference field="1" count="1" selected="0">
            <x v="139"/>
          </reference>
          <reference field="2" count="1">
            <x v="12"/>
          </reference>
        </references>
      </pivotArea>
    </format>
    <format dxfId="55610">
      <pivotArea dataOnly="0" labelOnly="1" fieldPosition="0">
        <references count="2">
          <reference field="1" count="1" selected="0">
            <x v="140"/>
          </reference>
          <reference field="2" count="1">
            <x v="3"/>
          </reference>
        </references>
      </pivotArea>
    </format>
    <format dxfId="55611">
      <pivotArea dataOnly="0" labelOnly="1" fieldPosition="0">
        <references count="2">
          <reference field="1" count="1" selected="0">
            <x v="141"/>
          </reference>
          <reference field="2" count="1">
            <x v="8"/>
          </reference>
        </references>
      </pivotArea>
    </format>
    <format dxfId="55612">
      <pivotArea dataOnly="0" labelOnly="1" fieldPosition="0">
        <references count="2">
          <reference field="1" count="1" selected="0">
            <x v="142"/>
          </reference>
          <reference field="2" count="1">
            <x v="12"/>
          </reference>
        </references>
      </pivotArea>
    </format>
    <format dxfId="55613">
      <pivotArea dataOnly="0" labelOnly="1" fieldPosition="0">
        <references count="2">
          <reference field="1" count="1" selected="0">
            <x v="143"/>
          </reference>
          <reference field="2" count="1">
            <x v="12"/>
          </reference>
        </references>
      </pivotArea>
    </format>
    <format dxfId="55614">
      <pivotArea dataOnly="0" labelOnly="1" fieldPosition="0">
        <references count="2">
          <reference field="1" count="1" selected="0">
            <x v="144"/>
          </reference>
          <reference field="2" count="1">
            <x v="12"/>
          </reference>
        </references>
      </pivotArea>
    </format>
    <format dxfId="55615">
      <pivotArea dataOnly="0" labelOnly="1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55616">
      <pivotArea dataOnly="0" labelOnly="1" fieldPosition="0">
        <references count="2">
          <reference field="1" count="1" selected="0">
            <x v="146"/>
          </reference>
          <reference field="2" count="1">
            <x v="9"/>
          </reference>
        </references>
      </pivotArea>
    </format>
    <format dxfId="55617">
      <pivotArea dataOnly="0" labelOnly="1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55618">
      <pivotArea dataOnly="0" labelOnly="1" fieldPosition="0">
        <references count="2">
          <reference field="1" count="1" selected="0">
            <x v="148"/>
          </reference>
          <reference field="2" count="1">
            <x v="12"/>
          </reference>
        </references>
      </pivotArea>
    </format>
    <format dxfId="55619">
      <pivotArea dataOnly="0" labelOnly="1" fieldPosition="0">
        <references count="2">
          <reference field="1" count="1" selected="0">
            <x v="149"/>
          </reference>
          <reference field="2" count="1">
            <x v="13"/>
          </reference>
        </references>
      </pivotArea>
    </format>
    <format dxfId="55620">
      <pivotArea dataOnly="0" labelOnly="1" fieldPosition="0">
        <references count="2">
          <reference field="1" count="1" selected="0">
            <x v="150"/>
          </reference>
          <reference field="2" count="1">
            <x v="12"/>
          </reference>
        </references>
      </pivotArea>
    </format>
    <format dxfId="55621">
      <pivotArea dataOnly="0" labelOnly="1" fieldPosition="0">
        <references count="2">
          <reference field="1" count="1" selected="0">
            <x v="151"/>
          </reference>
          <reference field="2" count="1">
            <x v="12"/>
          </reference>
        </references>
      </pivotArea>
    </format>
    <format dxfId="55622">
      <pivotArea dataOnly="0" labelOnly="1" fieldPosition="0">
        <references count="2">
          <reference field="1" count="1" selected="0">
            <x v="152"/>
          </reference>
          <reference field="2" count="1">
            <x v="12"/>
          </reference>
        </references>
      </pivotArea>
    </format>
    <format dxfId="55623">
      <pivotArea dataOnly="0" labelOnly="1" fieldPosition="0">
        <references count="2">
          <reference field="1" count="1" selected="0">
            <x v="153"/>
          </reference>
          <reference field="2" count="1">
            <x v="12"/>
          </reference>
        </references>
      </pivotArea>
    </format>
    <format dxfId="55624">
      <pivotArea dataOnly="0" labelOnly="1" fieldPosition="0">
        <references count="2">
          <reference field="1" count="1" selected="0">
            <x v="154"/>
          </reference>
          <reference field="2" count="1">
            <x v="9"/>
          </reference>
        </references>
      </pivotArea>
    </format>
    <format dxfId="55625">
      <pivotArea dataOnly="0" labelOnly="1" fieldPosition="0">
        <references count="2">
          <reference field="1" count="1" selected="0">
            <x v="155"/>
          </reference>
          <reference field="2" count="1">
            <x v="4"/>
          </reference>
        </references>
      </pivotArea>
    </format>
    <format dxfId="55626">
      <pivotArea dataOnly="0" labelOnly="1" fieldPosition="0">
        <references count="2">
          <reference field="1" count="1" selected="0">
            <x v="156"/>
          </reference>
          <reference field="2" count="1">
            <x v="7"/>
          </reference>
        </references>
      </pivotArea>
    </format>
    <format dxfId="55627">
      <pivotArea dataOnly="0" labelOnly="1" fieldPosition="0">
        <references count="2">
          <reference field="1" count="1" selected="0">
            <x v="157"/>
          </reference>
          <reference field="2" count="1">
            <x v="6"/>
          </reference>
        </references>
      </pivotArea>
    </format>
    <format dxfId="55628">
      <pivotArea dataOnly="0" labelOnly="1" fieldPosition="0">
        <references count="2">
          <reference field="1" count="1" selected="0">
            <x v="158"/>
          </reference>
          <reference field="2" count="1">
            <x v="2"/>
          </reference>
        </references>
      </pivotArea>
    </format>
    <format dxfId="55629">
      <pivotArea dataOnly="0" labelOnly="1" fieldPosition="0">
        <references count="2">
          <reference field="1" count="1" selected="0">
            <x v="159"/>
          </reference>
          <reference field="2" count="1">
            <x v="12"/>
          </reference>
        </references>
      </pivotArea>
    </format>
    <format dxfId="55630">
      <pivotArea dataOnly="0" labelOnly="1" fieldPosition="0">
        <references count="2">
          <reference field="1" count="1" selected="0">
            <x v="160"/>
          </reference>
          <reference field="2" count="1">
            <x v="12"/>
          </reference>
        </references>
      </pivotArea>
    </format>
    <format dxfId="55631">
      <pivotArea dataOnly="0" labelOnly="1" fieldPosition="0">
        <references count="2">
          <reference field="1" count="1" selected="0">
            <x v="161"/>
          </reference>
          <reference field="2" count="1">
            <x v="13"/>
          </reference>
        </references>
      </pivotArea>
    </format>
    <format dxfId="55632">
      <pivotArea dataOnly="0" labelOnly="1" fieldPosition="0">
        <references count="2">
          <reference field="1" count="1" selected="0">
            <x v="162"/>
          </reference>
          <reference field="2" count="1">
            <x v="12"/>
          </reference>
        </references>
      </pivotArea>
    </format>
    <format dxfId="55633">
      <pivotArea dataOnly="0" labelOnly="1" fieldPosition="0">
        <references count="2">
          <reference field="1" count="1" selected="0">
            <x v="163"/>
          </reference>
          <reference field="2" count="1">
            <x v="11"/>
          </reference>
        </references>
      </pivotArea>
    </format>
    <format dxfId="55634">
      <pivotArea dataOnly="0" labelOnly="1" fieldPosition="0">
        <references count="2">
          <reference field="1" count="1" selected="0">
            <x v="164"/>
          </reference>
          <reference field="2" count="1">
            <x v="12"/>
          </reference>
        </references>
      </pivotArea>
    </format>
    <format dxfId="55635">
      <pivotArea dataOnly="0" labelOnly="1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55636">
      <pivotArea dataOnly="0" labelOnly="1" fieldPosition="0">
        <references count="2">
          <reference field="1" count="1" selected="0">
            <x v="166"/>
          </reference>
          <reference field="2" count="1">
            <x v="12"/>
          </reference>
        </references>
      </pivotArea>
    </format>
    <format dxfId="55637">
      <pivotArea dataOnly="0" labelOnly="1" fieldPosition="0">
        <references count="2">
          <reference field="1" count="1" selected="0">
            <x v="167"/>
          </reference>
          <reference field="2" count="1">
            <x v="12"/>
          </reference>
        </references>
      </pivotArea>
    </format>
    <format dxfId="55638">
      <pivotArea dataOnly="0" labelOnly="1" fieldPosition="0">
        <references count="2">
          <reference field="1" count="1" selected="0">
            <x v="168"/>
          </reference>
          <reference field="2" count="1">
            <x v="12"/>
          </reference>
        </references>
      </pivotArea>
    </format>
    <format dxfId="55639">
      <pivotArea dataOnly="0" labelOnly="1" fieldPosition="0">
        <references count="2">
          <reference field="1" count="1" selected="0">
            <x v="169"/>
          </reference>
          <reference field="2" count="1">
            <x v="12"/>
          </reference>
        </references>
      </pivotArea>
    </format>
    <format dxfId="55640">
      <pivotArea dataOnly="0" labelOnly="1" fieldPosition="0">
        <references count="2">
          <reference field="1" count="1" selected="0">
            <x v="170"/>
          </reference>
          <reference field="2" count="1">
            <x v="15"/>
          </reference>
        </references>
      </pivotArea>
    </format>
    <format dxfId="55641">
      <pivotArea dataOnly="0" labelOnly="1" fieldPosition="0">
        <references count="2">
          <reference field="1" count="1" selected="0">
            <x v="171"/>
          </reference>
          <reference field="2" count="1">
            <x v="11"/>
          </reference>
        </references>
      </pivotArea>
    </format>
    <format dxfId="55642">
      <pivotArea dataOnly="0" labelOnly="1" fieldPosition="0">
        <references count="2">
          <reference field="1" count="1" selected="0">
            <x v="172"/>
          </reference>
          <reference field="2" count="1">
            <x v="12"/>
          </reference>
        </references>
      </pivotArea>
    </format>
    <format dxfId="55643">
      <pivotArea dataOnly="0" labelOnly="1" fieldPosition="0">
        <references count="2">
          <reference field="1" count="1" selected="0">
            <x v="173"/>
          </reference>
          <reference field="2" count="1">
            <x v="12"/>
          </reference>
        </references>
      </pivotArea>
    </format>
    <format dxfId="55644">
      <pivotArea dataOnly="0" labelOnly="1" fieldPosition="0">
        <references count="2">
          <reference field="1" count="1" selected="0">
            <x v="174"/>
          </reference>
          <reference field="2" count="1">
            <x v="3"/>
          </reference>
        </references>
      </pivotArea>
    </format>
    <format dxfId="55645">
      <pivotArea dataOnly="0" labelOnly="1" fieldPosition="0">
        <references count="2">
          <reference field="1" count="1" selected="0">
            <x v="175"/>
          </reference>
          <reference field="2" count="1">
            <x v="11"/>
          </reference>
        </references>
      </pivotArea>
    </format>
    <format dxfId="55646">
      <pivotArea dataOnly="0" labelOnly="1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55647">
      <pivotArea dataOnly="0" labelOnly="1" fieldPosition="0">
        <references count="2">
          <reference field="1" count="1" selected="0">
            <x v="177"/>
          </reference>
          <reference field="2" count="1">
            <x v="12"/>
          </reference>
        </references>
      </pivotArea>
    </format>
    <format dxfId="55648">
      <pivotArea dataOnly="0" labelOnly="1" fieldPosition="0">
        <references count="2">
          <reference field="1" count="1" selected="0">
            <x v="178"/>
          </reference>
          <reference field="2" count="1">
            <x v="2"/>
          </reference>
        </references>
      </pivotArea>
    </format>
    <format dxfId="55649">
      <pivotArea dataOnly="0" labelOnly="1" fieldPosition="0">
        <references count="2">
          <reference field="1" count="1" selected="0">
            <x v="179"/>
          </reference>
          <reference field="2" count="1">
            <x v="12"/>
          </reference>
        </references>
      </pivotArea>
    </format>
    <format dxfId="55650">
      <pivotArea dataOnly="0" labelOnly="1" fieldPosition="0">
        <references count="2">
          <reference field="1" count="1" selected="0">
            <x v="180"/>
          </reference>
          <reference field="2" count="1">
            <x v="12"/>
          </reference>
        </references>
      </pivotArea>
    </format>
    <format dxfId="55651">
      <pivotArea dataOnly="0" labelOnly="1" fieldPosition="0">
        <references count="2">
          <reference field="1" count="1" selected="0">
            <x v="181"/>
          </reference>
          <reference field="2" count="1">
            <x v="2"/>
          </reference>
        </references>
      </pivotArea>
    </format>
    <format dxfId="55652">
      <pivotArea dataOnly="0" labelOnly="1" fieldPosition="0">
        <references count="2">
          <reference field="1" count="1" selected="0">
            <x v="182"/>
          </reference>
          <reference field="2" count="1">
            <x v="12"/>
          </reference>
        </references>
      </pivotArea>
    </format>
    <format dxfId="55653">
      <pivotArea dataOnly="0" labelOnly="1" fieldPosition="0">
        <references count="2">
          <reference field="1" count="1" selected="0">
            <x v="183"/>
          </reference>
          <reference field="2" count="1">
            <x v="2"/>
          </reference>
        </references>
      </pivotArea>
    </format>
    <format dxfId="55654">
      <pivotArea dataOnly="0" labelOnly="1" fieldPosition="0">
        <references count="2">
          <reference field="1" count="1" selected="0">
            <x v="184"/>
          </reference>
          <reference field="2" count="1">
            <x v="12"/>
          </reference>
        </references>
      </pivotArea>
    </format>
    <format dxfId="55655">
      <pivotArea dataOnly="0" labelOnly="1" fieldPosition="0">
        <references count="2">
          <reference field="1" count="1" selected="0">
            <x v="185"/>
          </reference>
          <reference field="2" count="1">
            <x v="5"/>
          </reference>
        </references>
      </pivotArea>
    </format>
    <format dxfId="55656">
      <pivotArea dataOnly="0" labelOnly="1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55657">
      <pivotArea dataOnly="0" labelOnly="1" fieldPosition="0">
        <references count="2">
          <reference field="1" count="1" selected="0">
            <x v="187"/>
          </reference>
          <reference field="2" count="1">
            <x v="12"/>
          </reference>
        </references>
      </pivotArea>
    </format>
    <format dxfId="55658">
      <pivotArea dataOnly="0" labelOnly="1" fieldPosition="0">
        <references count="2">
          <reference field="1" count="1" selected="0">
            <x v="188"/>
          </reference>
          <reference field="2" count="1">
            <x v="2"/>
          </reference>
        </references>
      </pivotArea>
    </format>
    <format dxfId="55659">
      <pivotArea dataOnly="0" labelOnly="1" fieldPosition="0">
        <references count="2">
          <reference field="1" count="1" selected="0">
            <x v="189"/>
          </reference>
          <reference field="2" count="1">
            <x v="9"/>
          </reference>
        </references>
      </pivotArea>
    </format>
    <format dxfId="55660">
      <pivotArea dataOnly="0" labelOnly="1" fieldPosition="0">
        <references count="2">
          <reference field="1" count="1" selected="0">
            <x v="190"/>
          </reference>
          <reference field="2" count="1">
            <x v="12"/>
          </reference>
        </references>
      </pivotArea>
    </format>
    <format dxfId="55661">
      <pivotArea dataOnly="0" labelOnly="1" fieldPosition="0">
        <references count="2">
          <reference field="1" count="1" selected="0">
            <x v="191"/>
          </reference>
          <reference field="2" count="1">
            <x v="12"/>
          </reference>
        </references>
      </pivotArea>
    </format>
    <format dxfId="55662">
      <pivotArea dataOnly="0" labelOnly="1" fieldPosition="0">
        <references count="2">
          <reference field="1" count="1" selected="0">
            <x v="192"/>
          </reference>
          <reference field="2" count="1">
            <x v="5"/>
          </reference>
        </references>
      </pivotArea>
    </format>
    <format dxfId="55663">
      <pivotArea dataOnly="0" labelOnly="1" fieldPosition="0">
        <references count="2">
          <reference field="1" count="1" selected="0">
            <x v="193"/>
          </reference>
          <reference field="2" count="1">
            <x v="12"/>
          </reference>
        </references>
      </pivotArea>
    </format>
    <format dxfId="55664">
      <pivotArea dataOnly="0" labelOnly="1" fieldPosition="0">
        <references count="2">
          <reference field="1" count="1" selected="0">
            <x v="194"/>
          </reference>
          <reference field="2" count="1">
            <x v="14"/>
          </reference>
        </references>
      </pivotArea>
    </format>
    <format dxfId="55665">
      <pivotArea dataOnly="0" labelOnly="1" fieldPosition="0">
        <references count="2">
          <reference field="1" count="1" selected="0">
            <x v="195"/>
          </reference>
          <reference field="2" count="1">
            <x v="14"/>
          </reference>
        </references>
      </pivotArea>
    </format>
    <format dxfId="55666">
      <pivotArea dataOnly="0" labelOnly="1" fieldPosition="0">
        <references count="2">
          <reference field="1" count="1" selected="0">
            <x v="196"/>
          </reference>
          <reference field="2" count="1">
            <x v="12"/>
          </reference>
        </references>
      </pivotArea>
    </format>
    <format dxfId="55667">
      <pivotArea dataOnly="0" labelOnly="1" fieldPosition="0">
        <references count="2">
          <reference field="1" count="1" selected="0">
            <x v="197"/>
          </reference>
          <reference field="2" count="1">
            <x v="14"/>
          </reference>
        </references>
      </pivotArea>
    </format>
    <format dxfId="55668">
      <pivotArea dataOnly="0" labelOnly="1" fieldPosition="0">
        <references count="2">
          <reference field="1" count="1" selected="0">
            <x v="198"/>
          </reference>
          <reference field="2" count="1">
            <x v="12"/>
          </reference>
        </references>
      </pivotArea>
    </format>
    <format dxfId="55669">
      <pivotArea dataOnly="0" labelOnly="1" fieldPosition="0">
        <references count="2">
          <reference field="1" count="1" selected="0">
            <x v="199"/>
          </reference>
          <reference field="2" count="1">
            <x v="2"/>
          </reference>
        </references>
      </pivotArea>
    </format>
    <format dxfId="55670">
      <pivotArea dataOnly="0" labelOnly="1" fieldPosition="0">
        <references count="2">
          <reference field="1" count="1" selected="0">
            <x v="200"/>
          </reference>
          <reference field="2" count="1">
            <x v="12"/>
          </reference>
        </references>
      </pivotArea>
    </format>
    <format dxfId="55671">
      <pivotArea dataOnly="0" labelOnly="1" fieldPosition="0">
        <references count="2">
          <reference field="1" count="1" selected="0">
            <x v="201"/>
          </reference>
          <reference field="2" count="1">
            <x v="12"/>
          </reference>
        </references>
      </pivotArea>
    </format>
    <format dxfId="55672">
      <pivotArea dataOnly="0" labelOnly="1" fieldPosition="0">
        <references count="2">
          <reference field="1" count="1" selected="0">
            <x v="202"/>
          </reference>
          <reference field="2" count="1">
            <x v="7"/>
          </reference>
        </references>
      </pivotArea>
    </format>
    <format dxfId="55673">
      <pivotArea dataOnly="0" labelOnly="1" fieldPosition="0">
        <references count="2">
          <reference field="1" count="1" selected="0">
            <x v="203"/>
          </reference>
          <reference field="2" count="1">
            <x v="12"/>
          </reference>
        </references>
      </pivotArea>
    </format>
    <format dxfId="55674">
      <pivotArea dataOnly="0" labelOnly="1" fieldPosition="0">
        <references count="2">
          <reference field="1" count="1" selected="0">
            <x v="204"/>
          </reference>
          <reference field="2" count="1">
            <x v="16"/>
          </reference>
        </references>
      </pivotArea>
    </format>
    <format dxfId="55675">
      <pivotArea dataOnly="0" labelOnly="1" fieldPosition="0">
        <references count="3">
          <reference field="0" count="1">
            <x v="5"/>
          </reference>
          <reference field="1" count="1" selected="0">
            <x v="0"/>
          </reference>
          <reference field="2" count="1" selected="0">
            <x v="8"/>
          </reference>
        </references>
      </pivotArea>
    </format>
    <format dxfId="55676">
      <pivotArea dataOnly="0" labelOnly="1" fieldPosition="0">
        <references count="3">
          <reference field="0" count="1">
            <x v="0"/>
          </reference>
          <reference field="1" count="1" selected="0">
            <x v="1"/>
          </reference>
          <reference field="2" count="1" selected="0">
            <x v="7"/>
          </reference>
        </references>
      </pivotArea>
    </format>
    <format dxfId="55677">
      <pivotArea dataOnly="0" labelOnly="1" fieldPosition="0">
        <references count="3">
          <reference field="0" count="1">
            <x v="3"/>
          </reference>
          <reference field="1" count="1" selected="0">
            <x v="2"/>
          </reference>
          <reference field="2" count="1" selected="0">
            <x v="7"/>
          </reference>
        </references>
      </pivotArea>
    </format>
    <format dxfId="55678">
      <pivotArea dataOnly="0" labelOnly="1" fieldPosition="0">
        <references count="3">
          <reference field="0" count="1">
            <x v="4"/>
          </reference>
          <reference field="1" count="1" selected="0">
            <x v="3"/>
          </reference>
          <reference field="2" count="1" selected="0">
            <x v="5"/>
          </reference>
        </references>
      </pivotArea>
    </format>
    <format dxfId="55679">
      <pivotArea dataOnly="0" labelOnly="1" fieldPosition="0">
        <references count="3">
          <reference field="0" count="1">
            <x v="3"/>
          </reference>
          <reference field="1" count="1" selected="0">
            <x v="4"/>
          </reference>
          <reference field="2" count="1" selected="0">
            <x v="10"/>
          </reference>
        </references>
      </pivotArea>
    </format>
    <format dxfId="55680">
      <pivotArea dataOnly="0" labelOnly="1" fieldPosition="0">
        <references count="3">
          <reference field="0" count="1">
            <x v="5"/>
          </reference>
          <reference field="1" count="1" selected="0">
            <x v="5"/>
          </reference>
          <reference field="2" count="1" selected="0">
            <x v="9"/>
          </reference>
        </references>
      </pivotArea>
    </format>
    <format dxfId="55681">
      <pivotArea dataOnly="0" labelOnly="1" fieldPosition="0">
        <references count="3">
          <reference field="0" count="1">
            <x v="4"/>
          </reference>
          <reference field="1" count="1" selected="0">
            <x v="6"/>
          </reference>
          <reference field="2" count="1" selected="0">
            <x v="7"/>
          </reference>
        </references>
      </pivotArea>
    </format>
    <format dxfId="55682">
      <pivotArea dataOnly="0" labelOnly="1" fieldPosition="0">
        <references count="3">
          <reference field="0" count="1">
            <x v="1"/>
          </reference>
          <reference field="1" count="1" selected="0">
            <x v="7"/>
          </reference>
          <reference field="2" count="1" selected="0">
            <x v="7"/>
          </reference>
        </references>
      </pivotArea>
    </format>
    <format dxfId="55683">
      <pivotArea dataOnly="0" labelOnly="1" fieldPosition="0">
        <references count="3">
          <reference field="0" count="1">
            <x v="9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55684">
      <pivotArea dataOnly="0" labelOnly="1" fieldPosition="0">
        <references count="3">
          <reference field="0" count="1">
            <x v="3"/>
          </reference>
          <reference field="1" count="1" selected="0">
            <x v="9"/>
          </reference>
          <reference field="2" count="1" selected="0">
            <x v="8"/>
          </reference>
        </references>
      </pivotArea>
    </format>
    <format dxfId="55685">
      <pivotArea dataOnly="0" labelOnly="1" fieldPosition="0">
        <references count="3">
          <reference field="0" count="1">
            <x v="7"/>
          </reference>
          <reference field="1" count="1" selected="0">
            <x v="10"/>
          </reference>
          <reference field="2" count="1" selected="0">
            <x v="7"/>
          </reference>
        </references>
      </pivotArea>
    </format>
    <format dxfId="55686">
      <pivotArea dataOnly="0" labelOnly="1" fieldPosition="0">
        <references count="3">
          <reference field="0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55687">
      <pivotArea dataOnly="0" labelOnly="1" fieldPosition="0">
        <references count="3">
          <reference field="0" count="1">
            <x v="4"/>
          </reference>
          <reference field="1" count="1" selected="0">
            <x v="12"/>
          </reference>
          <reference field="2" count="1" selected="0">
            <x v="12"/>
          </reference>
        </references>
      </pivotArea>
    </format>
    <format dxfId="55688">
      <pivotArea dataOnly="0" labelOnly="1" fieldPosition="0">
        <references count="3">
          <reference field="0" count="1">
            <x v="0"/>
          </reference>
          <reference field="1" count="1" selected="0">
            <x v="13"/>
          </reference>
          <reference field="2" count="1" selected="0">
            <x v="2"/>
          </reference>
        </references>
      </pivotArea>
    </format>
    <format dxfId="55689">
      <pivotArea dataOnly="0" labelOnly="1" fieldPosition="0">
        <references count="3">
          <reference field="0" count="1">
            <x v="5"/>
          </reference>
          <reference field="1" count="1" selected="0">
            <x v="14"/>
          </reference>
          <reference field="2" count="1" selected="0">
            <x v="12"/>
          </reference>
        </references>
      </pivotArea>
    </format>
    <format dxfId="55690">
      <pivotArea dataOnly="0" labelOnly="1" fieldPosition="0">
        <references count="3">
          <reference field="0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55691">
      <pivotArea dataOnly="0" labelOnly="1" fieldPosition="0">
        <references count="3">
          <reference field="0" count="1">
            <x v="8"/>
          </reference>
          <reference field="1" count="1" selected="0">
            <x v="16"/>
          </reference>
          <reference field="2" count="1" selected="0">
            <x v="14"/>
          </reference>
        </references>
      </pivotArea>
    </format>
    <format dxfId="55692">
      <pivotArea dataOnly="0" labelOnly="1" fieldPosition="0">
        <references count="3">
          <reference field="0" count="1">
            <x v="0"/>
          </reference>
          <reference field="1" count="1" selected="0">
            <x v="17"/>
          </reference>
          <reference field="2" count="1" selected="0">
            <x v="12"/>
          </reference>
        </references>
      </pivotArea>
    </format>
    <format dxfId="55693">
      <pivotArea dataOnly="0" labelOnly="1" fieldPosition="0">
        <references count="3">
          <reference field="0" count="1">
            <x v="9"/>
          </reference>
          <reference field="1" count="1" selected="0">
            <x v="18"/>
          </reference>
          <reference field="2" count="1" selected="0">
            <x v="6"/>
          </reference>
        </references>
      </pivotArea>
    </format>
    <format dxfId="55694">
      <pivotArea dataOnly="0" labelOnly="1" fieldPosition="0">
        <references count="3">
          <reference field="0" count="1">
            <x v="9"/>
          </reference>
          <reference field="1" count="1" selected="0">
            <x v="19"/>
          </reference>
          <reference field="2" count="1" selected="0">
            <x v="12"/>
          </reference>
        </references>
      </pivotArea>
    </format>
    <format dxfId="55695">
      <pivotArea dataOnly="0" labelOnly="1" fieldPosition="0">
        <references count="3">
          <reference field="0" count="1">
            <x v="5"/>
          </reference>
          <reference field="1" count="1" selected="0">
            <x v="20"/>
          </reference>
          <reference field="2" count="1" selected="0">
            <x v="12"/>
          </reference>
        </references>
      </pivotArea>
    </format>
    <format dxfId="55696">
      <pivotArea dataOnly="0" labelOnly="1" fieldPosition="0">
        <references count="3">
          <reference field="0" count="1">
            <x v="3"/>
          </reference>
          <reference field="1" count="1" selected="0">
            <x v="21"/>
          </reference>
          <reference field="2" count="1" selected="0">
            <x v="15"/>
          </reference>
        </references>
      </pivotArea>
    </format>
    <format dxfId="55697">
      <pivotArea dataOnly="0" labelOnly="1" fieldPosition="0">
        <references count="3">
          <reference field="0" count="1">
            <x v="0"/>
          </reference>
          <reference field="1" count="1" selected="0">
            <x v="22"/>
          </reference>
          <reference field="2" count="1" selected="0">
            <x v="2"/>
          </reference>
        </references>
      </pivotArea>
    </format>
    <format dxfId="55698">
      <pivotArea dataOnly="0" labelOnly="1" fieldPosition="0">
        <references count="3">
          <reference field="0" count="1">
            <x v="9"/>
          </reference>
          <reference field="1" count="1" selected="0">
            <x v="23"/>
          </reference>
          <reference field="2" count="1" selected="0">
            <x v="12"/>
          </reference>
        </references>
      </pivotArea>
    </format>
    <format dxfId="55699">
      <pivotArea dataOnly="0" labelOnly="1" fieldPosition="0">
        <references count="3">
          <reference field="0" count="1">
            <x v="5"/>
          </reference>
          <reference field="1" count="1" selected="0">
            <x v="24"/>
          </reference>
          <reference field="2" count="1" selected="0">
            <x v="12"/>
          </reference>
        </references>
      </pivotArea>
    </format>
    <format dxfId="55700">
      <pivotArea dataOnly="0" labelOnly="1" fieldPosition="0">
        <references count="3">
          <reference field="0" count="1">
            <x v="9"/>
          </reference>
          <reference field="1" count="1" selected="0">
            <x v="25"/>
          </reference>
          <reference field="2" count="1" selected="0">
            <x v="15"/>
          </reference>
        </references>
      </pivotArea>
    </format>
    <format dxfId="55701">
      <pivotArea dataOnly="0" labelOnly="1" fieldPosition="0">
        <references count="3">
          <reference field="0" count="1">
            <x v="8"/>
          </reference>
          <reference field="1" count="1" selected="0">
            <x v="26"/>
          </reference>
          <reference field="2" count="1" selected="0">
            <x v="5"/>
          </reference>
        </references>
      </pivotArea>
    </format>
    <format dxfId="55702">
      <pivotArea dataOnly="0" labelOnly="1" fieldPosition="0">
        <references count="3">
          <reference field="0" count="1">
            <x v="8"/>
          </reference>
          <reference field="1" count="1" selected="0">
            <x v="27"/>
          </reference>
          <reference field="2" count="1" selected="0">
            <x v="12"/>
          </reference>
        </references>
      </pivotArea>
    </format>
    <format dxfId="55703">
      <pivotArea dataOnly="0" labelOnly="1" fieldPosition="0">
        <references count="3">
          <reference field="0" count="1">
            <x v="2"/>
          </reference>
          <reference field="1" count="1" selected="0">
            <x v="28"/>
          </reference>
          <reference field="2" count="1" selected="0">
            <x v="12"/>
          </reference>
        </references>
      </pivotArea>
    </format>
    <format dxfId="55704">
      <pivotArea dataOnly="0" labelOnly="1" fieldPosition="0">
        <references count="3">
          <reference field="0" count="1">
            <x v="7"/>
          </reference>
          <reference field="1" count="1" selected="0">
            <x v="29"/>
          </reference>
          <reference field="2" count="1" selected="0">
            <x v="2"/>
          </reference>
        </references>
      </pivotArea>
    </format>
    <format dxfId="55705">
      <pivotArea dataOnly="0" labelOnly="1" fieldPosition="0">
        <references count="3">
          <reference field="0" count="1">
            <x v="9"/>
          </reference>
          <reference field="1" count="1" selected="0">
            <x v="30"/>
          </reference>
          <reference field="2" count="1" selected="0">
            <x v="11"/>
          </reference>
        </references>
      </pivotArea>
    </format>
    <format dxfId="55706">
      <pivotArea dataOnly="0" labelOnly="1" fieldPosition="0">
        <references count="3">
          <reference field="0" count="1">
            <x v="0"/>
          </reference>
          <reference field="1" count="1" selected="0">
            <x v="31"/>
          </reference>
          <reference field="2" count="1" selected="0">
            <x v="12"/>
          </reference>
        </references>
      </pivotArea>
    </format>
    <format dxfId="55707">
      <pivotArea dataOnly="0" labelOnly="1" fieldPosition="0">
        <references count="3">
          <reference field="0" count="1">
            <x v="0"/>
          </reference>
          <reference field="1" count="1" selected="0">
            <x v="32"/>
          </reference>
          <reference field="2" count="1" selected="0">
            <x v="2"/>
          </reference>
        </references>
      </pivotArea>
    </format>
    <format dxfId="55708">
      <pivotArea dataOnly="0" labelOnly="1" fieldPosition="0">
        <references count="3">
          <reference field="0" count="1">
            <x v="8"/>
          </reference>
          <reference field="1" count="1" selected="0">
            <x v="33"/>
          </reference>
          <reference field="2" count="1" selected="0">
            <x v="12"/>
          </reference>
        </references>
      </pivotArea>
    </format>
    <format dxfId="55709">
      <pivotArea dataOnly="0" labelOnly="1" fieldPosition="0">
        <references count="3">
          <reference field="0" count="1">
            <x v="5"/>
          </reference>
          <reference field="1" count="1" selected="0">
            <x v="34"/>
          </reference>
          <reference field="2" count="1" selected="0">
            <x v="14"/>
          </reference>
        </references>
      </pivotArea>
    </format>
    <format dxfId="55710">
      <pivotArea dataOnly="0" labelOnly="1" fieldPosition="0">
        <references count="3">
          <reference field="0" count="1">
            <x v="8"/>
          </reference>
          <reference field="1" count="1" selected="0">
            <x v="35"/>
          </reference>
          <reference field="2" count="1" selected="0">
            <x v="1"/>
          </reference>
        </references>
      </pivotArea>
    </format>
    <format dxfId="55711">
      <pivotArea dataOnly="0" labelOnly="1" fieldPosition="0">
        <references count="3">
          <reference field="0" count="1">
            <x v="1"/>
          </reference>
          <reference field="1" count="1" selected="0">
            <x v="36"/>
          </reference>
          <reference field="2" count="1" selected="0">
            <x v="12"/>
          </reference>
        </references>
      </pivotArea>
    </format>
    <format dxfId="55712">
      <pivotArea dataOnly="0" labelOnly="1" fieldPosition="0">
        <references count="3">
          <reference field="0" count="1">
            <x v="9"/>
          </reference>
          <reference field="1" count="1" selected="0">
            <x v="37"/>
          </reference>
          <reference field="2" count="1" selected="0">
            <x v="1"/>
          </reference>
        </references>
      </pivotArea>
    </format>
    <format dxfId="55713">
      <pivotArea dataOnly="0" labelOnly="1" fieldPosition="0">
        <references count="3">
          <reference field="0" count="1">
            <x v="8"/>
          </reference>
          <reference field="1" count="1" selected="0">
            <x v="38"/>
          </reference>
          <reference field="2" count="1" selected="0">
            <x v="11"/>
          </reference>
        </references>
      </pivotArea>
    </format>
    <format dxfId="55714">
      <pivotArea dataOnly="0" labelOnly="1" fieldPosition="0">
        <references count="3">
          <reference field="0" count="1">
            <x v="4"/>
          </reference>
          <reference field="1" count="1" selected="0">
            <x v="39"/>
          </reference>
          <reference field="2" count="1" selected="0">
            <x v="13"/>
          </reference>
        </references>
      </pivotArea>
    </format>
    <format dxfId="55715">
      <pivotArea dataOnly="0" labelOnly="1" fieldPosition="0">
        <references count="3">
          <reference field="0" count="1">
            <x v="3"/>
          </reference>
          <reference field="1" count="1" selected="0">
            <x v="40"/>
          </reference>
          <reference field="2" count="1" selected="0">
            <x v="12"/>
          </reference>
        </references>
      </pivotArea>
    </format>
    <format dxfId="55716">
      <pivotArea dataOnly="0" labelOnly="1" fieldPosition="0">
        <references count="3">
          <reference field="0" count="1">
            <x v="9"/>
          </reference>
          <reference field="1" count="1" selected="0">
            <x v="41"/>
          </reference>
          <reference field="2" count="1" selected="0">
            <x v="12"/>
          </reference>
        </references>
      </pivotArea>
    </format>
    <format dxfId="55717">
      <pivotArea dataOnly="0" labelOnly="1" fieldPosition="0">
        <references count="3">
          <reference field="0" count="1">
            <x v="6"/>
          </reference>
          <reference field="1" count="1" selected="0">
            <x v="42"/>
          </reference>
          <reference field="2" count="1" selected="0">
            <x v="13"/>
          </reference>
        </references>
      </pivotArea>
    </format>
    <format dxfId="55718">
      <pivotArea dataOnly="0" labelOnly="1" fieldPosition="0">
        <references count="3">
          <reference field="0" count="1">
            <x v="4"/>
          </reference>
          <reference field="1" count="1" selected="0">
            <x v="43"/>
          </reference>
          <reference field="2" count="1" selected="0">
            <x v="14"/>
          </reference>
        </references>
      </pivotArea>
    </format>
    <format dxfId="55719">
      <pivotArea dataOnly="0" labelOnly="1" fieldPosition="0">
        <references count="3">
          <reference field="0" count="1">
            <x v="5"/>
          </reference>
          <reference field="1" count="1" selected="0">
            <x v="44"/>
          </reference>
          <reference field="2" count="1" selected="0">
            <x v="2"/>
          </reference>
        </references>
      </pivotArea>
    </format>
    <format dxfId="55720">
      <pivotArea dataOnly="0" labelOnly="1" fieldPosition="0">
        <references count="3">
          <reference field="0" count="1">
            <x v="9"/>
          </reference>
          <reference field="1" count="1" selected="0">
            <x v="45"/>
          </reference>
          <reference field="2" count="1" selected="0">
            <x v="12"/>
          </reference>
        </references>
      </pivotArea>
    </format>
    <format dxfId="55721">
      <pivotArea dataOnly="0" labelOnly="1" fieldPosition="0">
        <references count="3">
          <reference field="0" count="1">
            <x v="0"/>
          </reference>
          <reference field="1" count="1" selected="0">
            <x v="46"/>
          </reference>
          <reference field="2" count="1" selected="0">
            <x v="2"/>
          </reference>
        </references>
      </pivotArea>
    </format>
    <format dxfId="55722">
      <pivotArea dataOnly="0" labelOnly="1" fieldPosition="0">
        <references count="3">
          <reference field="0" count="1">
            <x v="1"/>
          </reference>
          <reference field="1" count="1" selected="0">
            <x v="47"/>
          </reference>
          <reference field="2" count="1" selected="0">
            <x v="12"/>
          </reference>
        </references>
      </pivotArea>
    </format>
    <format dxfId="55723">
      <pivotArea dataOnly="0" labelOnly="1" fieldPosition="0">
        <references count="3">
          <reference field="0" count="1">
            <x v="0"/>
          </reference>
          <reference field="1" count="1" selected="0">
            <x v="48"/>
          </reference>
          <reference field="2" count="1" selected="0">
            <x v="2"/>
          </reference>
        </references>
      </pivotArea>
    </format>
    <format dxfId="55724">
      <pivotArea dataOnly="0" labelOnly="1" fieldPosition="0">
        <references count="3">
          <reference field="0" count="1">
            <x v="4"/>
          </reference>
          <reference field="1" count="1" selected="0">
            <x v="49"/>
          </reference>
          <reference field="2" count="1" selected="0">
            <x v="7"/>
          </reference>
        </references>
      </pivotArea>
    </format>
    <format dxfId="55725">
      <pivotArea dataOnly="0" labelOnly="1" fieldPosition="0">
        <references count="3">
          <reference field="0" count="1">
            <x v="9"/>
          </reference>
          <reference field="1" count="1" selected="0">
            <x v="50"/>
          </reference>
          <reference field="2" count="1" selected="0">
            <x v="10"/>
          </reference>
        </references>
      </pivotArea>
    </format>
    <format dxfId="55726">
      <pivotArea dataOnly="0" labelOnly="1" fieldPosition="0">
        <references count="3">
          <reference field="0" count="1">
            <x v="3"/>
          </reference>
          <reference field="1" count="1" selected="0">
            <x v="51"/>
          </reference>
          <reference field="2" count="1" selected="0">
            <x v="12"/>
          </reference>
        </references>
      </pivotArea>
    </format>
    <format dxfId="55727">
      <pivotArea dataOnly="0" labelOnly="1" fieldPosition="0">
        <references count="3">
          <reference field="0" count="1">
            <x v="4"/>
          </reference>
          <reference field="1" count="1" selected="0">
            <x v="52"/>
          </reference>
          <reference field="2" count="1" selected="0">
            <x v="12"/>
          </reference>
        </references>
      </pivotArea>
    </format>
    <format dxfId="55728">
      <pivotArea dataOnly="0" labelOnly="1" fieldPosition="0">
        <references count="3">
          <reference field="0" count="1">
            <x v="1"/>
          </reference>
          <reference field="1" count="1" selected="0">
            <x v="53"/>
          </reference>
          <reference field="2" count="1" selected="0">
            <x v="2"/>
          </reference>
        </references>
      </pivotArea>
    </format>
    <format dxfId="55729">
      <pivotArea dataOnly="0" labelOnly="1" fieldPosition="0">
        <references count="3">
          <reference field="0" count="1">
            <x v="3"/>
          </reference>
          <reference field="1" count="1" selected="0">
            <x v="54"/>
          </reference>
          <reference field="2" count="1" selected="0">
            <x v="2"/>
          </reference>
        </references>
      </pivotArea>
    </format>
    <format dxfId="55730">
      <pivotArea dataOnly="0" labelOnly="1" fieldPosition="0">
        <references count="3">
          <reference field="0" count="1">
            <x v="3"/>
          </reference>
          <reference field="1" count="1" selected="0">
            <x v="55"/>
          </reference>
          <reference field="2" count="1" selected="0">
            <x v="12"/>
          </reference>
        </references>
      </pivotArea>
    </format>
    <format dxfId="55731">
      <pivotArea dataOnly="0" labelOnly="1" fieldPosition="0">
        <references count="3">
          <reference field="0" count="1">
            <x v="5"/>
          </reference>
          <reference field="1" count="1" selected="0">
            <x v="56"/>
          </reference>
          <reference field="2" count="1" selected="0">
            <x v="12"/>
          </reference>
        </references>
      </pivotArea>
    </format>
    <format dxfId="55732">
      <pivotArea dataOnly="0" labelOnly="1" fieldPosition="0">
        <references count="3">
          <reference field="0" count="1">
            <x v="9"/>
          </reference>
          <reference field="1" count="1" selected="0">
            <x v="57"/>
          </reference>
          <reference field="2" count="1" selected="0">
            <x v="12"/>
          </reference>
        </references>
      </pivotArea>
    </format>
    <format dxfId="55733">
      <pivotArea dataOnly="0" labelOnly="1" fieldPosition="0">
        <references count="3">
          <reference field="0" count="1">
            <x v="4"/>
          </reference>
          <reference field="1" count="1" selected="0">
            <x v="58"/>
          </reference>
          <reference field="2" count="1" selected="0">
            <x v="6"/>
          </reference>
        </references>
      </pivotArea>
    </format>
    <format dxfId="55734">
      <pivotArea dataOnly="0" labelOnly="1" fieldPosition="0">
        <references count="3">
          <reference field="0" count="1">
            <x v="3"/>
          </reference>
          <reference field="1" count="1" selected="0">
            <x v="59"/>
          </reference>
          <reference field="2" count="1" selected="0">
            <x v="12"/>
          </reference>
        </references>
      </pivotArea>
    </format>
    <format dxfId="55735">
      <pivotArea dataOnly="0" labelOnly="1" fieldPosition="0">
        <references count="3">
          <reference field="0" count="1">
            <x v="2"/>
          </reference>
          <reference field="1" count="1" selected="0">
            <x v="60"/>
          </reference>
          <reference field="2" count="1" selected="0">
            <x v="12"/>
          </reference>
        </references>
      </pivotArea>
    </format>
    <format dxfId="55736">
      <pivotArea dataOnly="0" labelOnly="1" fieldPosition="0">
        <references count="3">
          <reference field="0" count="1">
            <x v="7"/>
          </reference>
          <reference field="1" count="1" selected="0">
            <x v="61"/>
          </reference>
          <reference field="2" count="1" selected="0">
            <x v="12"/>
          </reference>
        </references>
      </pivotArea>
    </format>
    <format dxfId="55737">
      <pivotArea dataOnly="0" labelOnly="1" fieldPosition="0">
        <references count="3">
          <reference field="0" count="1">
            <x v="2"/>
          </reference>
          <reference field="1" count="1" selected="0">
            <x v="62"/>
          </reference>
          <reference field="2" count="1" selected="0">
            <x v="11"/>
          </reference>
        </references>
      </pivotArea>
    </format>
    <format dxfId="55738">
      <pivotArea dataOnly="0" labelOnly="1" fieldPosition="0">
        <references count="3">
          <reference field="0" count="1">
            <x v="9"/>
          </reference>
          <reference field="1" count="1" selected="0">
            <x v="63"/>
          </reference>
          <reference field="2" count="1" selected="0">
            <x v="2"/>
          </reference>
        </references>
      </pivotArea>
    </format>
    <format dxfId="55739">
      <pivotArea dataOnly="0" labelOnly="1" fieldPosition="0">
        <references count="3">
          <reference field="0" count="1">
            <x v="9"/>
          </reference>
          <reference field="1" count="1" selected="0">
            <x v="64"/>
          </reference>
          <reference field="2" count="1" selected="0">
            <x v="2"/>
          </reference>
        </references>
      </pivotArea>
    </format>
    <format dxfId="55740">
      <pivotArea dataOnly="0" labelOnly="1" fieldPosition="0">
        <references count="3">
          <reference field="0" count="1">
            <x v="6"/>
          </reference>
          <reference field="1" count="1" selected="0">
            <x v="65"/>
          </reference>
          <reference field="2" count="1" selected="0">
            <x v="12"/>
          </reference>
        </references>
      </pivotArea>
    </format>
    <format dxfId="55741">
      <pivotArea dataOnly="0" labelOnly="1" fieldPosition="0">
        <references count="3">
          <reference field="0" count="1">
            <x v="4"/>
          </reference>
          <reference field="1" count="1" selected="0">
            <x v="66"/>
          </reference>
          <reference field="2" count="1" selected="0">
            <x v="12"/>
          </reference>
        </references>
      </pivotArea>
    </format>
    <format dxfId="55742">
      <pivotArea dataOnly="0" labelOnly="1" fieldPosition="0">
        <references count="3">
          <reference field="0" count="1">
            <x v="9"/>
          </reference>
          <reference field="1" count="1" selected="0">
            <x v="67"/>
          </reference>
          <reference field="2" count="1" selected="0">
            <x v="12"/>
          </reference>
        </references>
      </pivotArea>
    </format>
    <format dxfId="55743">
      <pivotArea dataOnly="0" labelOnly="1" fieldPosition="0">
        <references count="3">
          <reference field="0" count="1">
            <x v="8"/>
          </reference>
          <reference field="1" count="1" selected="0">
            <x v="68"/>
          </reference>
          <reference field="2" count="1" selected="0">
            <x v="12"/>
          </reference>
        </references>
      </pivotArea>
    </format>
    <format dxfId="55744">
      <pivotArea dataOnly="0" labelOnly="1" fieldPosition="0">
        <references count="3">
          <reference field="0" count="1">
            <x v="3"/>
          </reference>
          <reference field="1" count="1" selected="0">
            <x v="69"/>
          </reference>
          <reference field="2" count="1" selected="0">
            <x v="12"/>
          </reference>
        </references>
      </pivotArea>
    </format>
    <format dxfId="55745">
      <pivotArea dataOnly="0" labelOnly="1" fieldPosition="0">
        <references count="3">
          <reference field="0" count="1">
            <x v="8"/>
          </reference>
          <reference field="1" count="1" selected="0">
            <x v="70"/>
          </reference>
          <reference field="2" count="1" selected="0">
            <x v="12"/>
          </reference>
        </references>
      </pivotArea>
    </format>
    <format dxfId="55746">
      <pivotArea dataOnly="0" labelOnly="1" fieldPosition="0">
        <references count="3">
          <reference field="0" count="1">
            <x v="1"/>
          </reference>
          <reference field="1" count="1" selected="0">
            <x v="71"/>
          </reference>
          <reference field="2" count="1" selected="0">
            <x v="12"/>
          </reference>
        </references>
      </pivotArea>
    </format>
    <format dxfId="55747">
      <pivotArea dataOnly="0" labelOnly="1" fieldPosition="0">
        <references count="3">
          <reference field="0" count="1">
            <x v="9"/>
          </reference>
          <reference field="1" count="1" selected="0">
            <x v="72"/>
          </reference>
          <reference field="2" count="1" selected="0">
            <x v="12"/>
          </reference>
        </references>
      </pivotArea>
    </format>
    <format dxfId="55748">
      <pivotArea dataOnly="0" labelOnly="1" fieldPosition="0">
        <references count="3">
          <reference field="0" count="1">
            <x v="4"/>
          </reference>
          <reference field="1" count="1" selected="0">
            <x v="73"/>
          </reference>
          <reference field="2" count="1" selected="0">
            <x v="8"/>
          </reference>
        </references>
      </pivotArea>
    </format>
    <format dxfId="55749">
      <pivotArea dataOnly="0" labelOnly="1" fieldPosition="0">
        <references count="3">
          <reference field="0" count="1">
            <x v="1"/>
          </reference>
          <reference field="1" count="1" selected="0">
            <x v="74"/>
          </reference>
          <reference field="2" count="1" selected="0">
            <x v="2"/>
          </reference>
        </references>
      </pivotArea>
    </format>
    <format dxfId="55750">
      <pivotArea dataOnly="0" labelOnly="1" fieldPosition="0">
        <references count="3">
          <reference field="0" count="1">
            <x v="1"/>
          </reference>
          <reference field="1" count="1" selected="0">
            <x v="75"/>
          </reference>
          <reference field="2" count="1" selected="0">
            <x v="12"/>
          </reference>
        </references>
      </pivotArea>
    </format>
    <format dxfId="55751">
      <pivotArea dataOnly="0" labelOnly="1" fieldPosition="0">
        <references count="3">
          <reference field="0" count="1">
            <x v="1"/>
          </reference>
          <reference field="1" count="1" selected="0">
            <x v="76"/>
          </reference>
          <reference field="2" count="1" selected="0">
            <x v="12"/>
          </reference>
        </references>
      </pivotArea>
    </format>
    <format dxfId="55752">
      <pivotArea dataOnly="0" labelOnly="1" fieldPosition="0">
        <references count="3">
          <reference field="0" count="1">
            <x v="1"/>
          </reference>
          <reference field="1" count="1" selected="0">
            <x v="77"/>
          </reference>
          <reference field="2" count="1" selected="0">
            <x v="12"/>
          </reference>
        </references>
      </pivotArea>
    </format>
    <format dxfId="55753">
      <pivotArea dataOnly="0" labelOnly="1" fieldPosition="0">
        <references count="3">
          <reference field="0" count="1">
            <x v="9"/>
          </reference>
          <reference field="1" count="1" selected="0">
            <x v="78"/>
          </reference>
          <reference field="2" count="1" selected="0">
            <x v="2"/>
          </reference>
        </references>
      </pivotArea>
    </format>
    <format dxfId="55754">
      <pivotArea dataOnly="0" labelOnly="1" fieldPosition="0">
        <references count="3">
          <reference field="0" count="1">
            <x v="1"/>
          </reference>
          <reference field="1" count="1" selected="0">
            <x v="79"/>
          </reference>
          <reference field="2" count="1" selected="0">
            <x v="12"/>
          </reference>
        </references>
      </pivotArea>
    </format>
    <format dxfId="55755">
      <pivotArea dataOnly="0" labelOnly="1" fieldPosition="0">
        <references count="3">
          <reference field="0" count="1">
            <x v="0"/>
          </reference>
          <reference field="1" count="1" selected="0">
            <x v="80"/>
          </reference>
          <reference field="2" count="1" selected="0">
            <x v="6"/>
          </reference>
        </references>
      </pivotArea>
    </format>
    <format dxfId="55756">
      <pivotArea dataOnly="0" labelOnly="1" fieldPosition="0">
        <references count="3">
          <reference field="0" count="1">
            <x v="3"/>
          </reference>
          <reference field="1" count="1" selected="0">
            <x v="81"/>
          </reference>
          <reference field="2" count="1" selected="0">
            <x v="2"/>
          </reference>
        </references>
      </pivotArea>
    </format>
    <format dxfId="55757">
      <pivotArea dataOnly="0" labelOnly="1" fieldPosition="0">
        <references count="3">
          <reference field="0" count="1">
            <x v="0"/>
          </reference>
          <reference field="1" count="1" selected="0">
            <x v="82"/>
          </reference>
          <reference field="2" count="1" selected="0">
            <x v="12"/>
          </reference>
        </references>
      </pivotArea>
    </format>
    <format dxfId="55758">
      <pivotArea dataOnly="0" labelOnly="1" fieldPosition="0">
        <references count="3">
          <reference field="0" count="1">
            <x v="0"/>
          </reference>
          <reference field="1" count="1" selected="0">
            <x v="83"/>
          </reference>
          <reference field="2" count="1" selected="0">
            <x v="12"/>
          </reference>
        </references>
      </pivotArea>
    </format>
    <format dxfId="55759">
      <pivotArea dataOnly="0" labelOnly="1" fieldPosition="0">
        <references count="3">
          <reference field="0" count="1">
            <x v="2"/>
          </reference>
          <reference field="1" count="1" selected="0">
            <x v="84"/>
          </reference>
          <reference field="2" count="1" selected="0">
            <x v="7"/>
          </reference>
        </references>
      </pivotArea>
    </format>
    <format dxfId="55760">
      <pivotArea dataOnly="0" labelOnly="1" fieldPosition="0">
        <references count="3">
          <reference field="0" count="1">
            <x v="4"/>
          </reference>
          <reference field="1" count="1" selected="0">
            <x v="85"/>
          </reference>
          <reference field="2" count="1" selected="0">
            <x v="13"/>
          </reference>
        </references>
      </pivotArea>
    </format>
    <format dxfId="55761">
      <pivotArea dataOnly="0" labelOnly="1" fieldPosition="0">
        <references count="3">
          <reference field="0" count="1">
            <x v="8"/>
          </reference>
          <reference field="1" count="1" selected="0">
            <x v="86"/>
          </reference>
          <reference field="2" count="1" selected="0">
            <x v="2"/>
          </reference>
        </references>
      </pivotArea>
    </format>
    <format dxfId="55762">
      <pivotArea dataOnly="0" labelOnly="1" fieldPosition="0">
        <references count="3">
          <reference field="0" count="1">
            <x v="4"/>
          </reference>
          <reference field="1" count="1" selected="0">
            <x v="87"/>
          </reference>
          <reference field="2" count="1" selected="0">
            <x v="12"/>
          </reference>
        </references>
      </pivotArea>
    </format>
    <format dxfId="55763">
      <pivotArea dataOnly="0" labelOnly="1" fieldPosition="0">
        <references count="3">
          <reference field="0" count="1">
            <x v="4"/>
          </reference>
          <reference field="1" count="1" selected="0">
            <x v="88"/>
          </reference>
          <reference field="2" count="1" selected="0">
            <x v="8"/>
          </reference>
        </references>
      </pivotArea>
    </format>
    <format dxfId="55764">
      <pivotArea dataOnly="0" labelOnly="1" fieldPosition="0">
        <references count="3">
          <reference field="0" count="1">
            <x v="9"/>
          </reference>
          <reference field="1" count="1" selected="0">
            <x v="89"/>
          </reference>
          <reference field="2" count="1" selected="0">
            <x v="12"/>
          </reference>
        </references>
      </pivotArea>
    </format>
    <format dxfId="55765">
      <pivotArea dataOnly="0" labelOnly="1" fieldPosition="0">
        <references count="3">
          <reference field="0" count="1">
            <x v="9"/>
          </reference>
          <reference field="1" count="1" selected="0">
            <x v="90"/>
          </reference>
          <reference field="2" count="1" selected="0">
            <x v="12"/>
          </reference>
        </references>
      </pivotArea>
    </format>
    <format dxfId="55766">
      <pivotArea dataOnly="0" labelOnly="1" fieldPosition="0">
        <references count="3">
          <reference field="0" count="1">
            <x v="3"/>
          </reference>
          <reference field="1" count="1" selected="0">
            <x v="91"/>
          </reference>
          <reference field="2" count="1" selected="0">
            <x v="6"/>
          </reference>
        </references>
      </pivotArea>
    </format>
    <format dxfId="55767">
      <pivotArea dataOnly="0" labelOnly="1" fieldPosition="0">
        <references count="3">
          <reference field="0" count="1">
            <x v="9"/>
          </reference>
          <reference field="1" count="1" selected="0">
            <x v="92"/>
          </reference>
          <reference field="2" count="1" selected="0">
            <x v="14"/>
          </reference>
        </references>
      </pivotArea>
    </format>
    <format dxfId="55768">
      <pivotArea dataOnly="0" labelOnly="1" fieldPosition="0">
        <references count="3">
          <reference field="0" count="1">
            <x v="0"/>
          </reference>
          <reference field="1" count="1" selected="0">
            <x v="93"/>
          </reference>
          <reference field="2" count="1" selected="0">
            <x v="12"/>
          </reference>
        </references>
      </pivotArea>
    </format>
    <format dxfId="55769">
      <pivotArea dataOnly="0" labelOnly="1" fieldPosition="0">
        <references count="3">
          <reference field="0" count="1">
            <x v="4"/>
          </reference>
          <reference field="1" count="1" selected="0">
            <x v="94"/>
          </reference>
          <reference field="2" count="1" selected="0">
            <x v="12"/>
          </reference>
        </references>
      </pivotArea>
    </format>
    <format dxfId="55770">
      <pivotArea dataOnly="0" labelOnly="1" fieldPosition="0">
        <references count="3">
          <reference field="0" count="1">
            <x v="5"/>
          </reference>
          <reference field="1" count="1" selected="0">
            <x v="95"/>
          </reference>
          <reference field="2" count="1" selected="0">
            <x v="12"/>
          </reference>
        </references>
      </pivotArea>
    </format>
    <format dxfId="55771">
      <pivotArea dataOnly="0" labelOnly="1" fieldPosition="0">
        <references count="3">
          <reference field="0" count="1">
            <x v="2"/>
          </reference>
          <reference field="1" count="1" selected="0">
            <x v="96"/>
          </reference>
          <reference field="2" count="1" selected="0">
            <x v="2"/>
          </reference>
        </references>
      </pivotArea>
    </format>
    <format dxfId="55772">
      <pivotArea dataOnly="0" labelOnly="1" fieldPosition="0">
        <references count="3">
          <reference field="0" count="1">
            <x v="8"/>
          </reference>
          <reference field="1" count="1" selected="0">
            <x v="97"/>
          </reference>
          <reference field="2" count="1" selected="0">
            <x v="2"/>
          </reference>
        </references>
      </pivotArea>
    </format>
    <format dxfId="55773">
      <pivotArea dataOnly="0" labelOnly="1" fieldPosition="0">
        <references count="3">
          <reference field="0" count="1">
            <x v="5"/>
          </reference>
          <reference field="1" count="1" selected="0">
            <x v="98"/>
          </reference>
          <reference field="2" count="1" selected="0">
            <x v="12"/>
          </reference>
        </references>
      </pivotArea>
    </format>
    <format dxfId="55774">
      <pivotArea dataOnly="0" labelOnly="1" fieldPosition="0">
        <references count="3">
          <reference field="0" count="1">
            <x v="3"/>
          </reference>
          <reference field="1" count="1" selected="0">
            <x v="99"/>
          </reference>
          <reference field="2" count="1" selected="0">
            <x v="12"/>
          </reference>
        </references>
      </pivotArea>
    </format>
    <format dxfId="55775">
      <pivotArea dataOnly="0" labelOnly="1" fieldPosition="0">
        <references count="3">
          <reference field="0" count="1">
            <x v="8"/>
          </reference>
          <reference field="1" count="1" selected="0">
            <x v="100"/>
          </reference>
          <reference field="2" count="1" selected="0">
            <x v="9"/>
          </reference>
        </references>
      </pivotArea>
    </format>
    <format dxfId="55776">
      <pivotArea dataOnly="0" labelOnly="1" fieldPosition="0">
        <references count="3">
          <reference field="0" count="1">
            <x v="5"/>
          </reference>
          <reference field="1" count="1" selected="0">
            <x v="101"/>
          </reference>
          <reference field="2" count="1" selected="0">
            <x v="15"/>
          </reference>
        </references>
      </pivotArea>
    </format>
    <format dxfId="55777">
      <pivotArea dataOnly="0" labelOnly="1" fieldPosition="0">
        <references count="3">
          <reference field="0" count="1">
            <x v="0"/>
          </reference>
          <reference field="1" count="1" selected="0">
            <x v="102"/>
          </reference>
          <reference field="2" count="1" selected="0">
            <x v="14"/>
          </reference>
        </references>
      </pivotArea>
    </format>
    <format dxfId="55778">
      <pivotArea dataOnly="0" labelOnly="1" fieldPosition="0">
        <references count="3">
          <reference field="0" count="1">
            <x v="1"/>
          </reference>
          <reference field="1" count="1" selected="0">
            <x v="103"/>
          </reference>
          <reference field="2" count="1" selected="0">
            <x v="9"/>
          </reference>
        </references>
      </pivotArea>
    </format>
    <format dxfId="55779">
      <pivotArea dataOnly="0" labelOnly="1" fieldPosition="0">
        <references count="3">
          <reference field="0" count="1">
            <x v="8"/>
          </reference>
          <reference field="1" count="1" selected="0">
            <x v="104"/>
          </reference>
          <reference field="2" count="1" selected="0">
            <x v="10"/>
          </reference>
        </references>
      </pivotArea>
    </format>
    <format dxfId="55780">
      <pivotArea dataOnly="0" labelOnly="1" fieldPosition="0">
        <references count="3">
          <reference field="0" count="1">
            <x v="9"/>
          </reference>
          <reference field="1" count="1" selected="0">
            <x v="105"/>
          </reference>
          <reference field="2" count="1" selected="0">
            <x v="11"/>
          </reference>
        </references>
      </pivotArea>
    </format>
    <format dxfId="55781">
      <pivotArea dataOnly="0" labelOnly="1" fieldPosition="0">
        <references count="3">
          <reference field="0" count="1">
            <x v="5"/>
          </reference>
          <reference field="1" count="1" selected="0">
            <x v="106"/>
          </reference>
          <reference field="2" count="1" selected="0">
            <x v="9"/>
          </reference>
        </references>
      </pivotArea>
    </format>
    <format dxfId="55782">
      <pivotArea dataOnly="0" labelOnly="1" fieldPosition="0">
        <references count="3">
          <reference field="0" count="1">
            <x v="6"/>
          </reference>
          <reference field="1" count="1" selected="0">
            <x v="107"/>
          </reference>
          <reference field="2" count="1" selected="0">
            <x v="7"/>
          </reference>
        </references>
      </pivotArea>
    </format>
    <format dxfId="55783">
      <pivotArea dataOnly="0" labelOnly="1" fieldPosition="0">
        <references count="3">
          <reference field="0" count="1">
            <x v="7"/>
          </reference>
          <reference field="1" count="1" selected="0">
            <x v="108"/>
          </reference>
          <reference field="2" count="1" selected="0">
            <x v="12"/>
          </reference>
        </references>
      </pivotArea>
    </format>
    <format dxfId="55784">
      <pivotArea dataOnly="0" labelOnly="1" fieldPosition="0">
        <references count="3">
          <reference field="0" count="1">
            <x v="3"/>
          </reference>
          <reference field="1" count="1" selected="0">
            <x v="109"/>
          </reference>
          <reference field="2" count="1" selected="0">
            <x v="14"/>
          </reference>
        </references>
      </pivotArea>
    </format>
    <format dxfId="55785">
      <pivotArea dataOnly="0" labelOnly="1" fieldPosition="0">
        <references count="3">
          <reference field="0" count="1">
            <x v="3"/>
          </reference>
          <reference field="1" count="1" selected="0">
            <x v="110"/>
          </reference>
          <reference field="2" count="1" selected="0">
            <x v="2"/>
          </reference>
        </references>
      </pivotArea>
    </format>
    <format dxfId="55786">
      <pivotArea dataOnly="0" labelOnly="1" fieldPosition="0">
        <references count="3">
          <reference field="0" count="1">
            <x v="5"/>
          </reference>
          <reference field="1" count="1" selected="0">
            <x v="111"/>
          </reference>
          <reference field="2" count="1" selected="0">
            <x v="12"/>
          </reference>
        </references>
      </pivotArea>
    </format>
    <format dxfId="55787">
      <pivotArea dataOnly="0" labelOnly="1" fieldPosition="0">
        <references count="3">
          <reference field="0" count="1">
            <x v="5"/>
          </reference>
          <reference field="1" count="1" selected="0">
            <x v="112"/>
          </reference>
          <reference field="2" count="1" selected="0">
            <x v="12"/>
          </reference>
        </references>
      </pivotArea>
    </format>
    <format dxfId="55788">
      <pivotArea dataOnly="0" labelOnly="1" fieldPosition="0">
        <references count="3">
          <reference field="0" count="1">
            <x v="4"/>
          </reference>
          <reference field="1" count="1" selected="0">
            <x v="113"/>
          </reference>
          <reference field="2" count="1" selected="0">
            <x v="12"/>
          </reference>
        </references>
      </pivotArea>
    </format>
    <format dxfId="55789">
      <pivotArea dataOnly="0" labelOnly="1" fieldPosition="0">
        <references count="3">
          <reference field="0" count="1">
            <x v="4"/>
          </reference>
          <reference field="1" count="1" selected="0">
            <x v="114"/>
          </reference>
          <reference field="2" count="1" selected="0">
            <x v="12"/>
          </reference>
        </references>
      </pivotArea>
    </format>
    <format dxfId="55790">
      <pivotArea dataOnly="0" labelOnly="1" fieldPosition="0">
        <references count="3">
          <reference field="0" count="1">
            <x v="5"/>
          </reference>
          <reference field="1" count="1" selected="0">
            <x v="115"/>
          </reference>
          <reference field="2" count="1" selected="0">
            <x v="13"/>
          </reference>
        </references>
      </pivotArea>
    </format>
    <format dxfId="55791">
      <pivotArea dataOnly="0" labelOnly="1" fieldPosition="0">
        <references count="3">
          <reference field="0" count="1">
            <x v="1"/>
          </reference>
          <reference field="1" count="1" selected="0">
            <x v="116"/>
          </reference>
          <reference field="2" count="1" selected="0">
            <x v="12"/>
          </reference>
        </references>
      </pivotArea>
    </format>
    <format dxfId="55792">
      <pivotArea dataOnly="0" labelOnly="1" fieldPosition="0">
        <references count="3">
          <reference field="0" count="1">
            <x v="4"/>
          </reference>
          <reference field="1" count="1" selected="0">
            <x v="117"/>
          </reference>
          <reference field="2" count="1" selected="0">
            <x v="2"/>
          </reference>
        </references>
      </pivotArea>
    </format>
    <format dxfId="55793">
      <pivotArea dataOnly="0" labelOnly="1" fieldPosition="0">
        <references count="3">
          <reference field="0" count="1">
            <x v="8"/>
          </reference>
          <reference field="1" count="1" selected="0">
            <x v="118"/>
          </reference>
          <reference field="2" count="1" selected="0">
            <x v="2"/>
          </reference>
        </references>
      </pivotArea>
    </format>
    <format dxfId="55794">
      <pivotArea dataOnly="0" labelOnly="1" fieldPosition="0">
        <references count="3">
          <reference field="0" count="1">
            <x v="0"/>
          </reference>
          <reference field="1" count="1" selected="0">
            <x v="119"/>
          </reference>
          <reference field="2" count="1" selected="0">
            <x v="12"/>
          </reference>
        </references>
      </pivotArea>
    </format>
    <format dxfId="55795">
      <pivotArea dataOnly="0" labelOnly="1" fieldPosition="0">
        <references count="3">
          <reference field="0" count="1">
            <x v="9"/>
          </reference>
          <reference field="1" count="1" selected="0">
            <x v="120"/>
          </reference>
          <reference field="2" count="1" selected="0">
            <x v="12"/>
          </reference>
        </references>
      </pivotArea>
    </format>
    <format dxfId="55796">
      <pivotArea dataOnly="0" labelOnly="1" fieldPosition="0">
        <references count="3">
          <reference field="0" count="1">
            <x v="5"/>
          </reference>
          <reference field="1" count="1" selected="0">
            <x v="121"/>
          </reference>
          <reference field="2" count="1" selected="0">
            <x v="2"/>
          </reference>
        </references>
      </pivotArea>
    </format>
    <format dxfId="55797">
      <pivotArea dataOnly="0" labelOnly="1" fieldPosition="0">
        <references count="3">
          <reference field="0" count="1">
            <x v="7"/>
          </reference>
          <reference field="1" count="1" selected="0">
            <x v="122"/>
          </reference>
          <reference field="2" count="1" selected="0">
            <x v="12"/>
          </reference>
        </references>
      </pivotArea>
    </format>
    <format dxfId="55798">
      <pivotArea dataOnly="0" labelOnly="1" fieldPosition="0">
        <references count="3">
          <reference field="0" count="1">
            <x v="9"/>
          </reference>
          <reference field="1" count="1" selected="0">
            <x v="123"/>
          </reference>
          <reference field="2" count="1" selected="0">
            <x v="0"/>
          </reference>
        </references>
      </pivotArea>
    </format>
    <format dxfId="55799">
      <pivotArea dataOnly="0" labelOnly="1" fieldPosition="0">
        <references count="3">
          <reference field="0" count="1">
            <x v="6"/>
          </reference>
          <reference field="1" count="1" selected="0">
            <x v="124"/>
          </reference>
          <reference field="2" count="1" selected="0">
            <x v="12"/>
          </reference>
        </references>
      </pivotArea>
    </format>
    <format dxfId="55800">
      <pivotArea dataOnly="0" labelOnly="1" fieldPosition="0">
        <references count="3">
          <reference field="0" count="1">
            <x v="8"/>
          </reference>
          <reference field="1" count="1" selected="0">
            <x v="125"/>
          </reference>
          <reference field="2" count="1" selected="0">
            <x v="7"/>
          </reference>
        </references>
      </pivotArea>
    </format>
    <format dxfId="55801">
      <pivotArea dataOnly="0" labelOnly="1" fieldPosition="0">
        <references count="3">
          <reference field="0" count="1">
            <x v="4"/>
          </reference>
          <reference field="1" count="1" selected="0">
            <x v="126"/>
          </reference>
          <reference field="2" count="1" selected="0">
            <x v="12"/>
          </reference>
        </references>
      </pivotArea>
    </format>
    <format dxfId="55802">
      <pivotArea dataOnly="0" labelOnly="1" fieldPosition="0">
        <references count="3">
          <reference field="0" count="1">
            <x v="2"/>
          </reference>
          <reference field="1" count="1" selected="0">
            <x v="127"/>
          </reference>
          <reference field="2" count="1" selected="0">
            <x v="11"/>
          </reference>
        </references>
      </pivotArea>
    </format>
    <format dxfId="55803">
      <pivotArea dataOnly="0" labelOnly="1" fieldPosition="0">
        <references count="3">
          <reference field="0" count="1">
            <x v="3"/>
          </reference>
          <reference field="1" count="1" selected="0">
            <x v="128"/>
          </reference>
          <reference field="2" count="1" selected="0">
            <x v="12"/>
          </reference>
        </references>
      </pivotArea>
    </format>
    <format dxfId="55804">
      <pivotArea dataOnly="0" labelOnly="1" fieldPosition="0">
        <references count="3">
          <reference field="0" count="1">
            <x v="0"/>
          </reference>
          <reference field="1" count="1" selected="0">
            <x v="129"/>
          </reference>
          <reference field="2" count="1" selected="0">
            <x v="12"/>
          </reference>
        </references>
      </pivotArea>
    </format>
    <format dxfId="55805">
      <pivotArea dataOnly="0" labelOnly="1" fieldPosition="0">
        <references count="3">
          <reference field="0" count="1">
            <x v="0"/>
          </reference>
          <reference field="1" count="1" selected="0">
            <x v="130"/>
          </reference>
          <reference field="2" count="1" selected="0">
            <x v="12"/>
          </reference>
        </references>
      </pivotArea>
    </format>
    <format dxfId="55806">
      <pivotArea dataOnly="0" labelOnly="1" fieldPosition="0">
        <references count="3">
          <reference field="0" count="1">
            <x v="3"/>
          </reference>
          <reference field="1" count="1" selected="0">
            <x v="131"/>
          </reference>
          <reference field="2" count="1" selected="0">
            <x v="12"/>
          </reference>
        </references>
      </pivotArea>
    </format>
    <format dxfId="55807">
      <pivotArea dataOnly="0" labelOnly="1" fieldPosition="0">
        <references count="3">
          <reference field="0" count="1">
            <x v="1"/>
          </reference>
          <reference field="1" count="1" selected="0">
            <x v="132"/>
          </reference>
          <reference field="2" count="1" selected="0">
            <x v="7"/>
          </reference>
        </references>
      </pivotArea>
    </format>
    <format dxfId="55808">
      <pivotArea dataOnly="0" labelOnly="1" fieldPosition="0">
        <references count="3">
          <reference field="0" count="1">
            <x v="9"/>
          </reference>
          <reference field="1" count="1" selected="0">
            <x v="133"/>
          </reference>
          <reference field="2" count="1" selected="0">
            <x v="11"/>
          </reference>
        </references>
      </pivotArea>
    </format>
    <format dxfId="55809">
      <pivotArea dataOnly="0" labelOnly="1" fieldPosition="0">
        <references count="3">
          <reference field="0" count="1">
            <x v="3"/>
          </reference>
          <reference field="1" count="1" selected="0">
            <x v="134"/>
          </reference>
          <reference field="2" count="1" selected="0">
            <x v="2"/>
          </reference>
        </references>
      </pivotArea>
    </format>
    <format dxfId="55810">
      <pivotArea dataOnly="0" labelOnly="1" fieldPosition="0">
        <references count="3">
          <reference field="0" count="1">
            <x v="9"/>
          </reference>
          <reference field="1" count="1" selected="0">
            <x v="135"/>
          </reference>
          <reference field="2" count="1" selected="0">
            <x v="5"/>
          </reference>
        </references>
      </pivotArea>
    </format>
    <format dxfId="55811">
      <pivotArea dataOnly="0" labelOnly="1" fieldPosition="0">
        <references count="3">
          <reference field="0" count="1">
            <x v="9"/>
          </reference>
          <reference field="1" count="1" selected="0">
            <x v="136"/>
          </reference>
          <reference field="2" count="1" selected="0">
            <x v="5"/>
          </reference>
        </references>
      </pivotArea>
    </format>
    <format dxfId="55812">
      <pivotArea dataOnly="0" labelOnly="1" fieldPosition="0">
        <references count="3">
          <reference field="0" count="1">
            <x v="1"/>
          </reference>
          <reference field="1" count="1" selected="0">
            <x v="137"/>
          </reference>
          <reference field="2" count="1" selected="0">
            <x v="12"/>
          </reference>
        </references>
      </pivotArea>
    </format>
    <format dxfId="55813">
      <pivotArea dataOnly="0" labelOnly="1" fieldPosition="0">
        <references count="3">
          <reference field="0" count="1">
            <x v="5"/>
          </reference>
          <reference field="1" count="1" selected="0">
            <x v="138"/>
          </reference>
          <reference field="2" count="1" selected="0">
            <x v="5"/>
          </reference>
        </references>
      </pivotArea>
    </format>
    <format dxfId="55814">
      <pivotArea dataOnly="0" labelOnly="1" fieldPosition="0">
        <references count="3">
          <reference field="0" count="1">
            <x v="4"/>
          </reference>
          <reference field="1" count="1" selected="0">
            <x v="139"/>
          </reference>
          <reference field="2" count="1" selected="0">
            <x v="12"/>
          </reference>
        </references>
      </pivotArea>
    </format>
    <format dxfId="55815">
      <pivotArea dataOnly="0" labelOnly="1" fieldPosition="0">
        <references count="3">
          <reference field="0" count="1">
            <x v="9"/>
          </reference>
          <reference field="1" count="1" selected="0">
            <x v="140"/>
          </reference>
          <reference field="2" count="1" selected="0">
            <x v="3"/>
          </reference>
        </references>
      </pivotArea>
    </format>
    <format dxfId="55816">
      <pivotArea dataOnly="0" labelOnly="1" fieldPosition="0">
        <references count="3">
          <reference field="0" count="1">
            <x v="5"/>
          </reference>
          <reference field="1" count="1" selected="0">
            <x v="141"/>
          </reference>
          <reference field="2" count="1" selected="0">
            <x v="8"/>
          </reference>
        </references>
      </pivotArea>
    </format>
    <format dxfId="55817">
      <pivotArea dataOnly="0" labelOnly="1" fieldPosition="0">
        <references count="3">
          <reference field="0" count="1">
            <x v="9"/>
          </reference>
          <reference field="1" count="1" selected="0">
            <x v="142"/>
          </reference>
          <reference field="2" count="1" selected="0">
            <x v="12"/>
          </reference>
        </references>
      </pivotArea>
    </format>
    <format dxfId="55818">
      <pivotArea dataOnly="0" labelOnly="1" fieldPosition="0">
        <references count="3">
          <reference field="0" count="1">
            <x v="2"/>
          </reference>
          <reference field="1" count="1" selected="0">
            <x v="143"/>
          </reference>
          <reference field="2" count="1" selected="0">
            <x v="12"/>
          </reference>
        </references>
      </pivotArea>
    </format>
    <format dxfId="55819">
      <pivotArea dataOnly="0" labelOnly="1" fieldPosition="0">
        <references count="3">
          <reference field="0" count="1">
            <x v="8"/>
          </reference>
          <reference field="1" count="1" selected="0">
            <x v="144"/>
          </reference>
          <reference field="2" count="1" selected="0">
            <x v="12"/>
          </reference>
        </references>
      </pivotArea>
    </format>
    <format dxfId="55820">
      <pivotArea dataOnly="0" labelOnly="1" fieldPosition="0">
        <references count="3">
          <reference field="0" count="1">
            <x v="8"/>
          </reference>
          <reference field="1" count="1" selected="0">
            <x v="145"/>
          </reference>
          <reference field="2" count="1" selected="0">
            <x v="12"/>
          </reference>
        </references>
      </pivotArea>
    </format>
    <format dxfId="55821">
      <pivotArea dataOnly="0" labelOnly="1" fieldPosition="0">
        <references count="3">
          <reference field="0" count="1">
            <x v="6"/>
          </reference>
          <reference field="1" count="1" selected="0">
            <x v="146"/>
          </reference>
          <reference field="2" count="1" selected="0">
            <x v="9"/>
          </reference>
        </references>
      </pivotArea>
    </format>
    <format dxfId="55822">
      <pivotArea dataOnly="0" labelOnly="1" fieldPosition="0">
        <references count="3">
          <reference field="0" count="1">
            <x v="0"/>
          </reference>
          <reference field="1" count="1" selected="0">
            <x v="147"/>
          </reference>
          <reference field="2" count="1" selected="0">
            <x v="9"/>
          </reference>
        </references>
      </pivotArea>
    </format>
    <format dxfId="55823">
      <pivotArea dataOnly="0" labelOnly="1" fieldPosition="0">
        <references count="3">
          <reference field="0" count="1">
            <x v="6"/>
          </reference>
          <reference field="1" count="1" selected="0">
            <x v="148"/>
          </reference>
          <reference field="2" count="1" selected="0">
            <x v="12"/>
          </reference>
        </references>
      </pivotArea>
    </format>
    <format dxfId="55824">
      <pivotArea dataOnly="0" labelOnly="1" fieldPosition="0">
        <references count="3">
          <reference field="0" count="1">
            <x v="9"/>
          </reference>
          <reference field="1" count="1" selected="0">
            <x v="149"/>
          </reference>
          <reference field="2" count="1" selected="0">
            <x v="13"/>
          </reference>
        </references>
      </pivotArea>
    </format>
    <format dxfId="55825">
      <pivotArea dataOnly="0" labelOnly="1" fieldPosition="0">
        <references count="3">
          <reference field="0" count="1">
            <x v="9"/>
          </reference>
          <reference field="1" count="1" selected="0">
            <x v="150"/>
          </reference>
          <reference field="2" count="1" selected="0">
            <x v="12"/>
          </reference>
        </references>
      </pivotArea>
    </format>
    <format dxfId="55826">
      <pivotArea dataOnly="0" labelOnly="1" fieldPosition="0">
        <references count="3">
          <reference field="0" count="1">
            <x v="1"/>
          </reference>
          <reference field="1" count="1" selected="0">
            <x v="151"/>
          </reference>
          <reference field="2" count="1" selected="0">
            <x v="12"/>
          </reference>
        </references>
      </pivotArea>
    </format>
    <format dxfId="55827">
      <pivotArea dataOnly="0" labelOnly="1" fieldPosition="0">
        <references count="3">
          <reference field="0" count="1">
            <x v="9"/>
          </reference>
          <reference field="1" count="1" selected="0">
            <x v="152"/>
          </reference>
          <reference field="2" count="1" selected="0">
            <x v="12"/>
          </reference>
        </references>
      </pivotArea>
    </format>
    <format dxfId="55828">
      <pivotArea dataOnly="0" labelOnly="1" fieldPosition="0">
        <references count="3">
          <reference field="0" count="1">
            <x v="0"/>
          </reference>
          <reference field="1" count="1" selected="0">
            <x v="153"/>
          </reference>
          <reference field="2" count="1" selected="0">
            <x v="12"/>
          </reference>
        </references>
      </pivotArea>
    </format>
    <format dxfId="55829">
      <pivotArea dataOnly="0" labelOnly="1" fieldPosition="0">
        <references count="3">
          <reference field="0" count="1">
            <x v="6"/>
          </reference>
          <reference field="1" count="1" selected="0">
            <x v="154"/>
          </reference>
          <reference field="2" count="1" selected="0">
            <x v="9"/>
          </reference>
        </references>
      </pivotArea>
    </format>
    <format dxfId="55830">
      <pivotArea dataOnly="0" labelOnly="1" fieldPosition="0">
        <references count="3">
          <reference field="0" count="1">
            <x v="4"/>
          </reference>
          <reference field="1" count="1" selected="0">
            <x v="155"/>
          </reference>
          <reference field="2" count="1" selected="0">
            <x v="4"/>
          </reference>
        </references>
      </pivotArea>
    </format>
    <format dxfId="55831">
      <pivotArea dataOnly="0" labelOnly="1" fieldPosition="0">
        <references count="3">
          <reference field="0" count="1">
            <x v="4"/>
          </reference>
          <reference field="1" count="1" selected="0">
            <x v="156"/>
          </reference>
          <reference field="2" count="1" selected="0">
            <x v="7"/>
          </reference>
        </references>
      </pivotArea>
    </format>
    <format dxfId="55832">
      <pivotArea dataOnly="0" labelOnly="1" fieldPosition="0">
        <references count="3">
          <reference field="0" count="1">
            <x v="8"/>
          </reference>
          <reference field="1" count="1" selected="0">
            <x v="157"/>
          </reference>
          <reference field="2" count="1" selected="0">
            <x v="6"/>
          </reference>
        </references>
      </pivotArea>
    </format>
    <format dxfId="55833">
      <pivotArea dataOnly="0" labelOnly="1" fieldPosition="0">
        <references count="3">
          <reference field="0" count="1">
            <x v="6"/>
          </reference>
          <reference field="1" count="1" selected="0">
            <x v="158"/>
          </reference>
          <reference field="2" count="1" selected="0">
            <x v="2"/>
          </reference>
        </references>
      </pivotArea>
    </format>
    <format dxfId="55834">
      <pivotArea dataOnly="0" labelOnly="1" fieldPosition="0">
        <references count="3">
          <reference field="0" count="1">
            <x v="3"/>
          </reference>
          <reference field="1" count="1" selected="0">
            <x v="159"/>
          </reference>
          <reference field="2" count="1" selected="0">
            <x v="12"/>
          </reference>
        </references>
      </pivotArea>
    </format>
    <format dxfId="55835">
      <pivotArea dataOnly="0" labelOnly="1" fieldPosition="0">
        <references count="3">
          <reference field="0" count="1">
            <x v="5"/>
          </reference>
          <reference field="1" count="1" selected="0">
            <x v="160"/>
          </reference>
          <reference field="2" count="1" selected="0">
            <x v="12"/>
          </reference>
        </references>
      </pivotArea>
    </format>
    <format dxfId="55836">
      <pivotArea dataOnly="0" labelOnly="1" fieldPosition="0">
        <references count="3">
          <reference field="0" count="1">
            <x v="4"/>
          </reference>
          <reference field="1" count="1" selected="0">
            <x v="161"/>
          </reference>
          <reference field="2" count="1" selected="0">
            <x v="13"/>
          </reference>
        </references>
      </pivotArea>
    </format>
    <format dxfId="55837">
      <pivotArea dataOnly="0" labelOnly="1" fieldPosition="0">
        <references count="3">
          <reference field="0" count="1">
            <x v="8"/>
          </reference>
          <reference field="1" count="1" selected="0">
            <x v="162"/>
          </reference>
          <reference field="2" count="1" selected="0">
            <x v="12"/>
          </reference>
        </references>
      </pivotArea>
    </format>
    <format dxfId="55838">
      <pivotArea dataOnly="0" labelOnly="1" fieldPosition="0">
        <references count="3">
          <reference field="0" count="1">
            <x v="9"/>
          </reference>
          <reference field="1" count="1" selected="0">
            <x v="163"/>
          </reference>
          <reference field="2" count="1" selected="0">
            <x v="11"/>
          </reference>
        </references>
      </pivotArea>
    </format>
    <format dxfId="55839">
      <pivotArea dataOnly="0" labelOnly="1" fieldPosition="0">
        <references count="3">
          <reference field="0" count="1">
            <x v="9"/>
          </reference>
          <reference field="1" count="1" selected="0">
            <x v="164"/>
          </reference>
          <reference field="2" count="1" selected="0">
            <x v="12"/>
          </reference>
        </references>
      </pivotArea>
    </format>
    <format dxfId="55840">
      <pivotArea dataOnly="0" labelOnly="1" fieldPosition="0">
        <references count="3">
          <reference field="0" count="1">
            <x v="7"/>
          </reference>
          <reference field="1" count="1" selected="0">
            <x v="165"/>
          </reference>
          <reference field="2" count="1" selected="0">
            <x v="12"/>
          </reference>
        </references>
      </pivotArea>
    </format>
    <format dxfId="55841">
      <pivotArea dataOnly="0" labelOnly="1" fieldPosition="0">
        <references count="3">
          <reference field="0" count="1">
            <x v="8"/>
          </reference>
          <reference field="1" count="1" selected="0">
            <x v="166"/>
          </reference>
          <reference field="2" count="1" selected="0">
            <x v="12"/>
          </reference>
        </references>
      </pivotArea>
    </format>
    <format dxfId="55842">
      <pivotArea dataOnly="0" labelOnly="1" fieldPosition="0">
        <references count="3">
          <reference field="0" count="1">
            <x v="9"/>
          </reference>
          <reference field="1" count="1" selected="0">
            <x v="167"/>
          </reference>
          <reference field="2" count="1" selected="0">
            <x v="12"/>
          </reference>
        </references>
      </pivotArea>
    </format>
    <format dxfId="55843">
      <pivotArea dataOnly="0" labelOnly="1" fieldPosition="0">
        <references count="3">
          <reference field="0" count="1">
            <x v="9"/>
          </reference>
          <reference field="1" count="1" selected="0">
            <x v="168"/>
          </reference>
          <reference field="2" count="1" selected="0">
            <x v="12"/>
          </reference>
        </references>
      </pivotArea>
    </format>
    <format dxfId="55844">
      <pivotArea dataOnly="0" labelOnly="1" fieldPosition="0">
        <references count="3">
          <reference field="0" count="1">
            <x v="8"/>
          </reference>
          <reference field="1" count="1" selected="0">
            <x v="169"/>
          </reference>
          <reference field="2" count="1" selected="0">
            <x v="12"/>
          </reference>
        </references>
      </pivotArea>
    </format>
    <format dxfId="55845">
      <pivotArea dataOnly="0" labelOnly="1" fieldPosition="0">
        <references count="3">
          <reference field="0" count="1">
            <x v="0"/>
          </reference>
          <reference field="1" count="1" selected="0">
            <x v="170"/>
          </reference>
          <reference field="2" count="1" selected="0">
            <x v="15"/>
          </reference>
        </references>
      </pivotArea>
    </format>
    <format dxfId="55846">
      <pivotArea dataOnly="0" labelOnly="1" fieldPosition="0">
        <references count="3">
          <reference field="0" count="1">
            <x v="8"/>
          </reference>
          <reference field="1" count="1" selected="0">
            <x v="171"/>
          </reference>
          <reference field="2" count="1" selected="0">
            <x v="11"/>
          </reference>
        </references>
      </pivotArea>
    </format>
    <format dxfId="55847">
      <pivotArea dataOnly="0" labelOnly="1" fieldPosition="0">
        <references count="3">
          <reference field="0" count="1">
            <x v="1"/>
          </reference>
          <reference field="1" count="1" selected="0">
            <x v="172"/>
          </reference>
          <reference field="2" count="1" selected="0">
            <x v="12"/>
          </reference>
        </references>
      </pivotArea>
    </format>
    <format dxfId="55848">
      <pivotArea dataOnly="0" labelOnly="1" fieldPosition="0">
        <references count="3">
          <reference field="0" count="1">
            <x v="3"/>
          </reference>
          <reference field="1" count="1" selected="0">
            <x v="173"/>
          </reference>
          <reference field="2" count="1" selected="0">
            <x v="12"/>
          </reference>
        </references>
      </pivotArea>
    </format>
    <format dxfId="55849">
      <pivotArea dataOnly="0" labelOnly="1" fieldPosition="0">
        <references count="3">
          <reference field="0" count="1">
            <x v="6"/>
          </reference>
          <reference field="1" count="1" selected="0">
            <x v="174"/>
          </reference>
          <reference field="2" count="1" selected="0">
            <x v="3"/>
          </reference>
        </references>
      </pivotArea>
    </format>
    <format dxfId="55850">
      <pivotArea dataOnly="0" labelOnly="1" fieldPosition="0">
        <references count="3">
          <reference field="0" count="1">
            <x v="4"/>
          </reference>
          <reference field="1" count="1" selected="0">
            <x v="175"/>
          </reference>
          <reference field="2" count="1" selected="0">
            <x v="11"/>
          </reference>
        </references>
      </pivotArea>
    </format>
    <format dxfId="55851">
      <pivotArea dataOnly="0" labelOnly="1" fieldPosition="0">
        <references count="3">
          <reference field="0" count="1">
            <x v="5"/>
          </reference>
          <reference field="1" count="1" selected="0">
            <x v="176"/>
          </reference>
          <reference field="2" count="1" selected="0">
            <x v="12"/>
          </reference>
        </references>
      </pivotArea>
    </format>
    <format dxfId="55852">
      <pivotArea dataOnly="0" labelOnly="1" fieldPosition="0">
        <references count="3">
          <reference field="0" count="1">
            <x v="4"/>
          </reference>
          <reference field="1" count="1" selected="0">
            <x v="177"/>
          </reference>
          <reference field="2" count="1" selected="0">
            <x v="12"/>
          </reference>
        </references>
      </pivotArea>
    </format>
    <format dxfId="55853">
      <pivotArea dataOnly="0" labelOnly="1" fieldPosition="0">
        <references count="3">
          <reference field="0" count="1">
            <x v="4"/>
          </reference>
          <reference field="1" count="1" selected="0">
            <x v="178"/>
          </reference>
          <reference field="2" count="1" selected="0">
            <x v="2"/>
          </reference>
        </references>
      </pivotArea>
    </format>
    <format dxfId="55854">
      <pivotArea dataOnly="0" labelOnly="1" fieldPosition="0">
        <references count="3">
          <reference field="0" count="1">
            <x v="9"/>
          </reference>
          <reference field="1" count="1" selected="0">
            <x v="179"/>
          </reference>
          <reference field="2" count="1" selected="0">
            <x v="12"/>
          </reference>
        </references>
      </pivotArea>
    </format>
    <format dxfId="55855">
      <pivotArea dataOnly="0" labelOnly="1" fieldPosition="0">
        <references count="3">
          <reference field="0" count="1">
            <x v="0"/>
          </reference>
          <reference field="1" count="1" selected="0">
            <x v="180"/>
          </reference>
          <reference field="2" count="1" selected="0">
            <x v="12"/>
          </reference>
        </references>
      </pivotArea>
    </format>
    <format dxfId="55856">
      <pivotArea dataOnly="0" labelOnly="1" fieldPosition="0">
        <references count="3">
          <reference field="0" count="1">
            <x v="5"/>
          </reference>
          <reference field="1" count="1" selected="0">
            <x v="181"/>
          </reference>
          <reference field="2" count="1" selected="0">
            <x v="2"/>
          </reference>
        </references>
      </pivotArea>
    </format>
    <format dxfId="55857">
      <pivotArea dataOnly="0" labelOnly="1" fieldPosition="0">
        <references count="3">
          <reference field="0" count="1">
            <x v="5"/>
          </reference>
          <reference field="1" count="1" selected="0">
            <x v="182"/>
          </reference>
          <reference field="2" count="1" selected="0">
            <x v="12"/>
          </reference>
        </references>
      </pivotArea>
    </format>
    <format dxfId="55858">
      <pivotArea dataOnly="0" labelOnly="1" fieldPosition="0">
        <references count="3">
          <reference field="0" count="1">
            <x v="8"/>
          </reference>
          <reference field="1" count="1" selected="0">
            <x v="183"/>
          </reference>
          <reference field="2" count="1" selected="0">
            <x v="2"/>
          </reference>
        </references>
      </pivotArea>
    </format>
    <format dxfId="55859">
      <pivotArea dataOnly="0" labelOnly="1" fieldPosition="0">
        <references count="3">
          <reference field="0" count="1">
            <x v="8"/>
          </reference>
          <reference field="1" count="1" selected="0">
            <x v="184"/>
          </reference>
          <reference field="2" count="1" selected="0">
            <x v="12"/>
          </reference>
        </references>
      </pivotArea>
    </format>
    <format dxfId="55860">
      <pivotArea dataOnly="0" labelOnly="1" fieldPosition="0">
        <references count="3">
          <reference field="0" count="1">
            <x v="3"/>
          </reference>
          <reference field="1" count="1" selected="0">
            <x v="185"/>
          </reference>
          <reference field="2" count="1" selected="0">
            <x v="5"/>
          </reference>
        </references>
      </pivotArea>
    </format>
    <format dxfId="55861">
      <pivotArea dataOnly="0" labelOnly="1" fieldPosition="0">
        <references count="3">
          <reference field="0" count="1">
            <x v="3"/>
          </reference>
          <reference field="1" count="1" selected="0">
            <x v="186"/>
          </reference>
          <reference field="2" count="1" selected="0">
            <x v="12"/>
          </reference>
        </references>
      </pivotArea>
    </format>
    <format dxfId="55862">
      <pivotArea dataOnly="0" labelOnly="1" fieldPosition="0">
        <references count="3">
          <reference field="0" count="1">
            <x v="9"/>
          </reference>
          <reference field="1" count="1" selected="0">
            <x v="187"/>
          </reference>
          <reference field="2" count="1" selected="0">
            <x v="12"/>
          </reference>
        </references>
      </pivotArea>
    </format>
    <format dxfId="55863">
      <pivotArea dataOnly="0" labelOnly="1" fieldPosition="0">
        <references count="3">
          <reference field="0" count="1">
            <x v="1"/>
          </reference>
          <reference field="1" count="1" selected="0">
            <x v="188"/>
          </reference>
          <reference field="2" count="1" selected="0">
            <x v="2"/>
          </reference>
        </references>
      </pivotArea>
    </format>
    <format dxfId="55864">
      <pivotArea dataOnly="0" labelOnly="1" fieldPosition="0">
        <references count="3">
          <reference field="0" count="1">
            <x v="4"/>
          </reference>
          <reference field="1" count="1" selected="0">
            <x v="189"/>
          </reference>
          <reference field="2" count="1" selected="0">
            <x v="9"/>
          </reference>
        </references>
      </pivotArea>
    </format>
    <format dxfId="55865">
      <pivotArea dataOnly="0" labelOnly="1" fieldPosition="0">
        <references count="3">
          <reference field="0" count="1">
            <x v="9"/>
          </reference>
          <reference field="1" count="1" selected="0">
            <x v="190"/>
          </reference>
          <reference field="2" count="1" selected="0">
            <x v="12"/>
          </reference>
        </references>
      </pivotArea>
    </format>
    <format dxfId="55866">
      <pivotArea dataOnly="0" labelOnly="1" fieldPosition="0">
        <references count="3">
          <reference field="0" count="1">
            <x v="0"/>
          </reference>
          <reference field="1" count="1" selected="0">
            <x v="191"/>
          </reference>
          <reference field="2" count="1" selected="0">
            <x v="12"/>
          </reference>
        </references>
      </pivotArea>
    </format>
    <format dxfId="55867">
      <pivotArea dataOnly="0" labelOnly="1" fieldPosition="0">
        <references count="3">
          <reference field="0" count="1">
            <x v="1"/>
          </reference>
          <reference field="1" count="1" selected="0">
            <x v="192"/>
          </reference>
          <reference field="2" count="1" selected="0">
            <x v="5"/>
          </reference>
        </references>
      </pivotArea>
    </format>
    <format dxfId="55868">
      <pivotArea dataOnly="0" labelOnly="1" fieldPosition="0">
        <references count="3">
          <reference field="0" count="1">
            <x v="8"/>
          </reference>
          <reference field="1" count="1" selected="0">
            <x v="193"/>
          </reference>
          <reference field="2" count="1" selected="0">
            <x v="12"/>
          </reference>
        </references>
      </pivotArea>
    </format>
    <format dxfId="55869">
      <pivotArea dataOnly="0" labelOnly="1" fieldPosition="0">
        <references count="3">
          <reference field="0" count="1">
            <x v="0"/>
          </reference>
          <reference field="1" count="1" selected="0">
            <x v="194"/>
          </reference>
          <reference field="2" count="1" selected="0">
            <x v="14"/>
          </reference>
        </references>
      </pivotArea>
    </format>
    <format dxfId="55870">
      <pivotArea dataOnly="0" labelOnly="1" fieldPosition="0">
        <references count="3">
          <reference field="0" count="1">
            <x v="5"/>
          </reference>
          <reference field="1" count="1" selected="0">
            <x v="195"/>
          </reference>
          <reference field="2" count="1" selected="0">
            <x v="14"/>
          </reference>
        </references>
      </pivotArea>
    </format>
    <format dxfId="55871">
      <pivotArea dataOnly="0" labelOnly="1" fieldPosition="0">
        <references count="3">
          <reference field="0" count="1">
            <x v="4"/>
          </reference>
          <reference field="1" count="1" selected="0">
            <x v="196"/>
          </reference>
          <reference field="2" count="1" selected="0">
            <x v="12"/>
          </reference>
        </references>
      </pivotArea>
    </format>
    <format dxfId="55872">
      <pivotArea dataOnly="0" labelOnly="1" fieldPosition="0">
        <references count="3">
          <reference field="0" count="1">
            <x v="9"/>
          </reference>
          <reference field="1" count="1" selected="0">
            <x v="197"/>
          </reference>
          <reference field="2" count="1" selected="0">
            <x v="14"/>
          </reference>
        </references>
      </pivotArea>
    </format>
    <format dxfId="55873">
      <pivotArea dataOnly="0" labelOnly="1" fieldPosition="0">
        <references count="3">
          <reference field="0" count="1">
            <x v="1"/>
          </reference>
          <reference field="1" count="1" selected="0">
            <x v="198"/>
          </reference>
          <reference field="2" count="1" selected="0">
            <x v="12"/>
          </reference>
        </references>
      </pivotArea>
    </format>
    <format dxfId="55874">
      <pivotArea dataOnly="0" labelOnly="1" fieldPosition="0">
        <references count="3">
          <reference field="0" count="1">
            <x v="3"/>
          </reference>
          <reference field="1" count="1" selected="0">
            <x v="199"/>
          </reference>
          <reference field="2" count="1" selected="0">
            <x v="2"/>
          </reference>
        </references>
      </pivotArea>
    </format>
    <format dxfId="55875">
      <pivotArea dataOnly="0" labelOnly="1" fieldPosition="0">
        <references count="3">
          <reference field="0" count="1">
            <x v="3"/>
          </reference>
          <reference field="1" count="1" selected="0">
            <x v="200"/>
          </reference>
          <reference field="2" count="1" selected="0">
            <x v="12"/>
          </reference>
        </references>
      </pivotArea>
    </format>
    <format dxfId="55876">
      <pivotArea dataOnly="0" labelOnly="1" fieldPosition="0">
        <references count="3">
          <reference field="0" count="1">
            <x v="8"/>
          </reference>
          <reference field="1" count="1" selected="0">
            <x v="201"/>
          </reference>
          <reference field="2" count="1" selected="0">
            <x v="12"/>
          </reference>
        </references>
      </pivotArea>
    </format>
    <format dxfId="55877">
      <pivotArea dataOnly="0" labelOnly="1" fieldPosition="0">
        <references count="3">
          <reference field="0" count="1">
            <x v="9"/>
          </reference>
          <reference field="1" count="1" selected="0">
            <x v="202"/>
          </reference>
          <reference field="2" count="1" selected="0">
            <x v="7"/>
          </reference>
        </references>
      </pivotArea>
    </format>
    <format dxfId="55878">
      <pivotArea dataOnly="0" labelOnly="1" fieldPosition="0">
        <references count="3">
          <reference field="0" count="1">
            <x v="3"/>
          </reference>
          <reference field="1" count="1" selected="0">
            <x v="203"/>
          </reference>
          <reference field="2" count="1" selected="0">
            <x v="12"/>
          </reference>
        </references>
      </pivotArea>
    </format>
    <format dxfId="55879">
      <pivotArea dataOnly="0" labelOnly="1" fieldPosition="0">
        <references count="3">
          <reference field="0" count="1">
            <x v="10"/>
          </reference>
          <reference field="1" count="1" selected="0">
            <x v="204"/>
          </reference>
          <reference field="2" count="1" selected="0">
            <x v="16"/>
          </reference>
        </references>
      </pivotArea>
    </format>
    <format dxfId="55880">
      <pivotArea dataOnly="0" labelOnly="1" fieldPosition="0">
        <references count="4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881">
      <pivotArea dataOnly="0" labelOnly="1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882">
      <pivotArea dataOnly="0" labelOnly="1" fieldPosition="0">
        <references count="4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883">
      <pivotArea dataOnly="0" labelOnly="1" fieldPosition="0">
        <references count="4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884">
      <pivotArea dataOnly="0" labelOnly="1" fieldPosition="0">
        <references count="4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885">
      <pivotArea dataOnly="0" labelOnly="1" fieldPosition="0">
        <references count="4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886">
      <pivotArea dataOnly="0" labelOnly="1" fieldPosition="0">
        <references count="4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887">
      <pivotArea dataOnly="0" labelOnly="1" fieldPosition="0">
        <references count="4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888">
      <pivotArea dataOnly="0" labelOnly="1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889">
      <pivotArea dataOnly="0" labelOnly="1" fieldPosition="0">
        <references count="4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890">
      <pivotArea dataOnly="0" labelOnly="1" fieldPosition="0">
        <references count="4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891">
      <pivotArea dataOnly="0" labelOnly="1" fieldPosition="0">
        <references count="4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892">
      <pivotArea dataOnly="0" labelOnly="1" fieldPosition="0">
        <references count="4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893">
      <pivotArea dataOnly="0" labelOnly="1" fieldPosition="0">
        <references count="4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894">
      <pivotArea dataOnly="0" labelOnly="1" fieldPosition="0">
        <references count="4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895">
      <pivotArea dataOnly="0" labelOnly="1" fieldPosition="0">
        <references count="4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896">
      <pivotArea dataOnly="0" labelOnly="1" fieldPosition="0">
        <references count="4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897">
      <pivotArea dataOnly="0" labelOnly="1" fieldPosition="0">
        <references count="4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898">
      <pivotArea dataOnly="0" labelOnly="1" fieldPosition="0">
        <references count="4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899">
      <pivotArea dataOnly="0" labelOnly="1" fieldPosition="0">
        <references count="4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0">
      <pivotArea dataOnly="0" labelOnly="1" fieldPosition="0">
        <references count="4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1">
      <pivotArea dataOnly="0" labelOnly="1" fieldPosition="0">
        <references count="4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902">
      <pivotArea dataOnly="0" labelOnly="1" fieldPosition="0">
        <references count="4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03">
      <pivotArea dataOnly="0" labelOnly="1" fieldPosition="0">
        <references count="4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4">
      <pivotArea dataOnly="0" labelOnly="1" fieldPosition="0">
        <references count="4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5">
      <pivotArea dataOnly="0" labelOnly="1" fieldPosition="0">
        <references count="4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906">
      <pivotArea dataOnly="0" labelOnly="1" fieldPosition="0">
        <references count="4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5907">
      <pivotArea dataOnly="0" labelOnly="1" fieldPosition="0">
        <references count="4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8">
      <pivotArea dataOnly="0" labelOnly="1" fieldPosition="0">
        <references count="4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09">
      <pivotArea dataOnly="0" labelOnly="1" fieldPosition="0">
        <references count="4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10">
      <pivotArea dataOnly="0" labelOnly="1" fieldPosition="0">
        <references count="4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911">
      <pivotArea dataOnly="0" labelOnly="1" fieldPosition="0">
        <references count="4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12">
      <pivotArea dataOnly="0" labelOnly="1" fieldPosition="0">
        <references count="4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13">
      <pivotArea dataOnly="0" labelOnly="1" fieldPosition="0">
        <references count="4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14">
      <pivotArea dataOnly="0" labelOnly="1" fieldPosition="0">
        <references count="4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915">
      <pivotArea dataOnly="0" labelOnly="1" fieldPosition="0">
        <references count="4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55916">
      <pivotArea dataOnly="0" labelOnly="1" fieldPosition="0">
        <references count="4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17">
      <pivotArea dataOnly="0" labelOnly="1" fieldPosition="0">
        <references count="4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8" count="1">
            <x v="1"/>
          </reference>
        </references>
      </pivotArea>
    </format>
    <format dxfId="55918">
      <pivotArea dataOnly="0" labelOnly="1" fieldPosition="0">
        <references count="4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5919">
      <pivotArea dataOnly="0" labelOnly="1" fieldPosition="0">
        <references count="4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920">
      <pivotArea dataOnly="0" labelOnly="1" fieldPosition="0">
        <references count="4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21">
      <pivotArea dataOnly="0" labelOnly="1" fieldPosition="0">
        <references count="4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22">
      <pivotArea dataOnly="0" labelOnly="1" fieldPosition="0">
        <references count="4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923">
      <pivotArea dataOnly="0" labelOnly="1" fieldPosition="0">
        <references count="4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924">
      <pivotArea dataOnly="0" labelOnly="1" fieldPosition="0">
        <references count="4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25">
      <pivotArea dataOnly="0" labelOnly="1" fieldPosition="0">
        <references count="4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26">
      <pivotArea dataOnly="0" labelOnly="1" fieldPosition="0">
        <references count="4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27">
      <pivotArea dataOnly="0" labelOnly="1" fieldPosition="0">
        <references count="4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28">
      <pivotArea dataOnly="0" labelOnly="1" fieldPosition="0">
        <references count="4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29">
      <pivotArea dataOnly="0" labelOnly="1" fieldPosition="0">
        <references count="4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5930">
      <pivotArea dataOnly="0" labelOnly="1" fieldPosition="0">
        <references count="4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931">
      <pivotArea dataOnly="0" labelOnly="1" fieldPosition="0">
        <references count="4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32">
      <pivotArea dataOnly="0" labelOnly="1" fieldPosition="0">
        <references count="4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33">
      <pivotArea dataOnly="0" labelOnly="1" fieldPosition="0">
        <references count="4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8" count="1">
            <x v="0"/>
          </reference>
        </references>
      </pivotArea>
    </format>
    <format dxfId="55934">
      <pivotArea dataOnly="0" labelOnly="1" fieldPosition="0">
        <references count="4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35">
      <pivotArea dataOnly="0" labelOnly="1" fieldPosition="0">
        <references count="4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36">
      <pivotArea dataOnly="0" labelOnly="1" fieldPosition="0">
        <references count="4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37">
      <pivotArea dataOnly="0" labelOnly="1" fieldPosition="0">
        <references count="4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38">
      <pivotArea dataOnly="0" labelOnly="1" fieldPosition="0">
        <references count="4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939">
      <pivotArea dataOnly="0" labelOnly="1" fieldPosition="0">
        <references count="4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0">
      <pivotArea dataOnly="0" labelOnly="1" fieldPosition="0">
        <references count="4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1">
      <pivotArea dataOnly="0" labelOnly="1" fieldPosition="0">
        <references count="4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2">
      <pivotArea dataOnly="0" labelOnly="1" fieldPosition="0">
        <references count="4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5943">
      <pivotArea dataOnly="0" labelOnly="1" fieldPosition="0">
        <references count="4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44">
      <pivotArea dataOnly="0" labelOnly="1" fieldPosition="0">
        <references count="4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45">
      <pivotArea dataOnly="0" labelOnly="1" fieldPosition="0">
        <references count="4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46">
      <pivotArea dataOnly="0" labelOnly="1" fieldPosition="0">
        <references count="4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7">
      <pivotArea dataOnly="0" labelOnly="1" fieldPosition="0">
        <references count="4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8">
      <pivotArea dataOnly="0" labelOnly="1" fieldPosition="0">
        <references count="4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49">
      <pivotArea dataOnly="0" labelOnly="1" fieldPosition="0">
        <references count="4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0">
      <pivotArea dataOnly="0" labelOnly="1" fieldPosition="0">
        <references count="4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1">
      <pivotArea dataOnly="0" labelOnly="1" fieldPosition="0">
        <references count="4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2">
      <pivotArea dataOnly="0" labelOnly="1" fieldPosition="0">
        <references count="4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3">
      <pivotArea dataOnly="0" labelOnly="1" fieldPosition="0">
        <references count="4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954">
      <pivotArea dataOnly="0" labelOnly="1" fieldPosition="0">
        <references count="4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55">
      <pivotArea dataOnly="0" labelOnly="1" fieldPosition="0">
        <references count="4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6">
      <pivotArea dataOnly="0" labelOnly="1" fieldPosition="0">
        <references count="4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7">
      <pivotArea dataOnly="0" labelOnly="1" fieldPosition="0">
        <references count="4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58">
      <pivotArea dataOnly="0" labelOnly="1" fieldPosition="0">
        <references count="4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59">
      <pivotArea dataOnly="0" labelOnly="1" fieldPosition="0">
        <references count="4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60">
      <pivotArea dataOnly="0" labelOnly="1" fieldPosition="0">
        <references count="4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961">
      <pivotArea dataOnly="0" labelOnly="1" fieldPosition="0">
        <references count="4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62">
      <pivotArea dataOnly="0" labelOnly="1" fieldPosition="0">
        <references count="4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63">
      <pivotArea dataOnly="0" labelOnly="1" fieldPosition="0">
        <references count="4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64">
      <pivotArea dataOnly="0" labelOnly="1" fieldPosition="0">
        <references count="4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965">
      <pivotArea dataOnly="0" labelOnly="1" fieldPosition="0">
        <references count="4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8" count="1">
            <x v="0"/>
          </reference>
        </references>
      </pivotArea>
    </format>
    <format dxfId="55966">
      <pivotArea dataOnly="0" labelOnly="1" fieldPosition="0">
        <references count="4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67">
      <pivotArea dataOnly="0" labelOnly="1" fieldPosition="0">
        <references count="4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68">
      <pivotArea dataOnly="0" labelOnly="1" fieldPosition="0">
        <references count="4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5969">
      <pivotArea dataOnly="0" labelOnly="1" fieldPosition="0">
        <references count="4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70">
      <pivotArea dataOnly="0" labelOnly="1" fieldPosition="0">
        <references count="4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71">
      <pivotArea dataOnly="0" labelOnly="1" fieldPosition="0">
        <references count="4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5972">
      <pivotArea dataOnly="0" labelOnly="1" fieldPosition="0">
        <references count="4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973">
      <pivotArea dataOnly="0" labelOnly="1" fieldPosition="0">
        <references count="4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74">
      <pivotArea dataOnly="0" labelOnly="1" fieldPosition="0">
        <references count="4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75">
      <pivotArea dataOnly="0" labelOnly="1" fieldPosition="0">
        <references count="4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76">
      <pivotArea dataOnly="0" labelOnly="1" fieldPosition="0">
        <references count="4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77">
      <pivotArea dataOnly="0" labelOnly="1" fieldPosition="0">
        <references count="4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78">
      <pivotArea dataOnly="0" labelOnly="1" fieldPosition="0">
        <references count="4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79">
      <pivotArea dataOnly="0" labelOnly="1" fieldPosition="0">
        <references count="4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80">
      <pivotArea dataOnly="0" labelOnly="1" fieldPosition="0">
        <references count="4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5981">
      <pivotArea dataOnly="0" labelOnly="1" fieldPosition="0">
        <references count="4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5982">
      <pivotArea dataOnly="0" labelOnly="1" fieldPosition="0">
        <references count="4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983">
      <pivotArea dataOnly="0" labelOnly="1" fieldPosition="0">
        <references count="4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5984">
      <pivotArea dataOnly="0" labelOnly="1" fieldPosition="0">
        <references count="4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8" count="1">
            <x v="1"/>
          </reference>
        </references>
      </pivotArea>
    </format>
    <format dxfId="55985">
      <pivotArea dataOnly="0" labelOnly="1" fieldPosition="0">
        <references count="4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5986">
      <pivotArea dataOnly="0" labelOnly="1" fieldPosition="0">
        <references count="4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5987">
      <pivotArea dataOnly="0" labelOnly="1" fieldPosition="0">
        <references count="4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5988">
      <pivotArea dataOnly="0" labelOnly="1" fieldPosition="0">
        <references count="4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89">
      <pivotArea dataOnly="0" labelOnly="1" fieldPosition="0">
        <references count="4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5990">
      <pivotArea dataOnly="0" labelOnly="1" fieldPosition="0">
        <references count="4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91">
      <pivotArea dataOnly="0" labelOnly="1" fieldPosition="0">
        <references count="4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92">
      <pivotArea dataOnly="0" labelOnly="1" fieldPosition="0">
        <references count="4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93">
      <pivotArea dataOnly="0" labelOnly="1" fieldPosition="0">
        <references count="4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94">
      <pivotArea dataOnly="0" labelOnly="1" fieldPosition="0">
        <references count="4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5995">
      <pivotArea dataOnly="0" labelOnly="1" fieldPosition="0">
        <references count="4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5996">
      <pivotArea dataOnly="0" labelOnly="1" fieldPosition="0">
        <references count="4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5997">
      <pivotArea dataOnly="0" labelOnly="1" fieldPosition="0">
        <references count="4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98">
      <pivotArea dataOnly="0" labelOnly="1" fieldPosition="0">
        <references count="4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5999">
      <pivotArea dataOnly="0" labelOnly="1" fieldPosition="0">
        <references count="4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00">
      <pivotArea dataOnly="0" labelOnly="1" fieldPosition="0">
        <references count="4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01">
      <pivotArea dataOnly="0" labelOnly="1" fieldPosition="0">
        <references count="4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02">
      <pivotArea dataOnly="0" labelOnly="1" fieldPosition="0">
        <references count="4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03">
      <pivotArea dataOnly="0" labelOnly="1" fieldPosition="0">
        <references count="4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56004">
      <pivotArea dataOnly="0" labelOnly="1" fieldPosition="0">
        <references count="4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05">
      <pivotArea dataOnly="0" labelOnly="1" fieldPosition="0">
        <references count="4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6006">
      <pivotArea dataOnly="0" labelOnly="1" fieldPosition="0">
        <references count="4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07">
      <pivotArea dataOnly="0" labelOnly="1" fieldPosition="0">
        <references count="4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008">
      <pivotArea dataOnly="0" labelOnly="1" fieldPosition="0">
        <references count="4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09">
      <pivotArea dataOnly="0" labelOnly="1" fieldPosition="0">
        <references count="4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10">
      <pivotArea dataOnly="0" labelOnly="1" fieldPosition="0">
        <references count="4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11">
      <pivotArea dataOnly="0" labelOnly="1" fieldPosition="0">
        <references count="4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12">
      <pivotArea dataOnly="0" labelOnly="1" fieldPosition="0">
        <references count="4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6013">
      <pivotArea dataOnly="0" labelOnly="1" fieldPosition="0">
        <references count="4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014">
      <pivotArea dataOnly="0" labelOnly="1" fieldPosition="0">
        <references count="4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15">
      <pivotArea dataOnly="0" labelOnly="1" fieldPosition="0">
        <references count="4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016">
      <pivotArea dataOnly="0" labelOnly="1" fieldPosition="0">
        <references count="4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017">
      <pivotArea dataOnly="0" labelOnly="1" fieldPosition="0">
        <references count="4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18">
      <pivotArea dataOnly="0" labelOnly="1" fieldPosition="0">
        <references count="4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019">
      <pivotArea dataOnly="0" labelOnly="1" fieldPosition="0">
        <references count="4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20">
      <pivotArea dataOnly="0" labelOnly="1" fieldPosition="0">
        <references count="4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8" count="1">
            <x v="0"/>
          </reference>
        </references>
      </pivotArea>
    </format>
    <format dxfId="56021">
      <pivotArea dataOnly="0" labelOnly="1" fieldPosition="0">
        <references count="4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6022">
      <pivotArea dataOnly="0" labelOnly="1" fieldPosition="0">
        <references count="4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23">
      <pivotArea dataOnly="0" labelOnly="1" fieldPosition="0">
        <references count="4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24">
      <pivotArea dataOnly="0" labelOnly="1" fieldPosition="0">
        <references count="4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25">
      <pivotArea dataOnly="0" labelOnly="1" fieldPosition="0">
        <references count="4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26">
      <pivotArea dataOnly="0" labelOnly="1" fieldPosition="0">
        <references count="4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8" count="1">
            <x v="1"/>
          </reference>
        </references>
      </pivotArea>
    </format>
    <format dxfId="56027">
      <pivotArea dataOnly="0" labelOnly="1" fieldPosition="0">
        <references count="4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6028">
      <pivotArea dataOnly="0" labelOnly="1" fieldPosition="0">
        <references count="4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29">
      <pivotArea dataOnly="0" labelOnly="1" fieldPosition="0">
        <references count="4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8" count="1">
            <x v="0"/>
          </reference>
        </references>
      </pivotArea>
    </format>
    <format dxfId="56030">
      <pivotArea dataOnly="0" labelOnly="1" fieldPosition="0">
        <references count="4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31">
      <pivotArea dataOnly="0" labelOnly="1" fieldPosition="0">
        <references count="4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32">
      <pivotArea dataOnly="0" labelOnly="1" fieldPosition="0">
        <references count="4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33">
      <pivotArea dataOnly="0" labelOnly="1" fieldPosition="0">
        <references count="4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34">
      <pivotArea dataOnly="0" labelOnly="1" fieldPosition="0">
        <references count="4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6035">
      <pivotArea dataOnly="0" labelOnly="1" fieldPosition="0">
        <references count="4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8" count="1">
            <x v="0"/>
          </reference>
        </references>
      </pivotArea>
    </format>
    <format dxfId="56036">
      <pivotArea dataOnly="0" labelOnly="1" fieldPosition="0">
        <references count="4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56037">
      <pivotArea dataOnly="0" labelOnly="1" fieldPosition="0">
        <references count="4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8" count="1">
            <x v="1"/>
          </reference>
        </references>
      </pivotArea>
    </format>
    <format dxfId="56038">
      <pivotArea dataOnly="0" labelOnly="1" fieldPosition="0">
        <references count="4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39">
      <pivotArea dataOnly="0" labelOnly="1" fieldPosition="0">
        <references count="4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0">
      <pivotArea dataOnly="0" labelOnly="1" fieldPosition="0">
        <references count="4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1">
      <pivotArea dataOnly="0" labelOnly="1" fieldPosition="0">
        <references count="4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6042">
      <pivotArea dataOnly="0" labelOnly="1" fieldPosition="0">
        <references count="4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3">
      <pivotArea dataOnly="0" labelOnly="1" fieldPosition="0">
        <references count="4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044">
      <pivotArea dataOnly="0" labelOnly="1" fieldPosition="0">
        <references count="4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5">
      <pivotArea dataOnly="0" labelOnly="1" fieldPosition="0">
        <references count="4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6">
      <pivotArea dataOnly="0" labelOnly="1" fieldPosition="0">
        <references count="4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7">
      <pivotArea dataOnly="0" labelOnly="1" fieldPosition="0">
        <references count="4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8">
      <pivotArea dataOnly="0" labelOnly="1" fieldPosition="0">
        <references count="4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49">
      <pivotArea dataOnly="0" labelOnly="1" fieldPosition="0">
        <references count="4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50">
      <pivotArea dataOnly="0" labelOnly="1" fieldPosition="0">
        <references count="4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6051">
      <pivotArea dataOnly="0" labelOnly="1" fieldPosition="0">
        <references count="4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052">
      <pivotArea dataOnly="0" labelOnly="1" fieldPosition="0">
        <references count="4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53">
      <pivotArea dataOnly="0" labelOnly="1" fieldPosition="0">
        <references count="4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54">
      <pivotArea dataOnly="0" labelOnly="1" fieldPosition="0">
        <references count="4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8" count="1">
            <x v="0"/>
          </reference>
        </references>
      </pivotArea>
    </format>
    <format dxfId="56055">
      <pivotArea dataOnly="0" labelOnly="1" fieldPosition="0">
        <references count="4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6056">
      <pivotArea dataOnly="0" labelOnly="1" fieldPosition="0">
        <references count="4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57">
      <pivotArea dataOnly="0" labelOnly="1" fieldPosition="0">
        <references count="4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58">
      <pivotArea dataOnly="0" labelOnly="1" fieldPosition="0">
        <references count="4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59">
      <pivotArea dataOnly="0" labelOnly="1" fieldPosition="0">
        <references count="4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0">
      <pivotArea dataOnly="0" labelOnly="1" fieldPosition="0">
        <references count="4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1">
      <pivotArea dataOnly="0" labelOnly="1" fieldPosition="0">
        <references count="4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62">
      <pivotArea dataOnly="0" labelOnly="1" fieldPosition="0">
        <references count="4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3">
      <pivotArea dataOnly="0" labelOnly="1" fieldPosition="0">
        <references count="4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64">
      <pivotArea dataOnly="0" labelOnly="1" fieldPosition="0">
        <references count="4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5">
      <pivotArea dataOnly="0" labelOnly="1" fieldPosition="0">
        <references count="4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066">
      <pivotArea dataOnly="0" labelOnly="1" fieldPosition="0">
        <references count="4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7">
      <pivotArea dataOnly="0" labelOnly="1" fieldPosition="0">
        <references count="4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68">
      <pivotArea dataOnly="0" labelOnly="1" fieldPosition="0">
        <references count="4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69">
      <pivotArea dataOnly="0" labelOnly="1" fieldPosition="0">
        <references count="4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56070">
      <pivotArea dataOnly="0" labelOnly="1" fieldPosition="0">
        <references count="4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71">
      <pivotArea dataOnly="0" labelOnly="1" fieldPosition="0">
        <references count="4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72">
      <pivotArea dataOnly="0" labelOnly="1" fieldPosition="0">
        <references count="4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073">
      <pivotArea dataOnly="0" labelOnly="1" fieldPosition="0">
        <references count="4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74">
      <pivotArea dataOnly="0" labelOnly="1" fieldPosition="0">
        <references count="4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8" count="1">
            <x v="0"/>
          </reference>
        </references>
      </pivotArea>
    </format>
    <format dxfId="56075">
      <pivotArea dataOnly="0" labelOnly="1" fieldPosition="0">
        <references count="4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6076">
      <pivotArea dataOnly="0" labelOnly="1" fieldPosition="0">
        <references count="4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077">
      <pivotArea dataOnly="0" labelOnly="1" fieldPosition="0">
        <references count="4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6078">
      <pivotArea dataOnly="0" labelOnly="1" fieldPosition="0">
        <references count="4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79">
      <pivotArea dataOnly="0" labelOnly="1" fieldPosition="0">
        <references count="4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080">
      <pivotArea dataOnly="0" labelOnly="1" fieldPosition="0">
        <references count="4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81">
      <pivotArea dataOnly="0" labelOnly="1" fieldPosition="0">
        <references count="4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82">
      <pivotArea dataOnly="0" labelOnly="1" fieldPosition="0">
        <references count="4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8" count="1">
            <x v="1"/>
          </reference>
        </references>
      </pivotArea>
    </format>
    <format dxfId="56083">
      <pivotArea dataOnly="0" labelOnly="1" fieldPosition="0">
        <references count="4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084">
      <pivotArea dataOnly="0" labelOnly="1" fieldPosition="0">
        <references count="4">
          <reference field="0" count="1" selected="0">
            <x v="10"/>
          </reference>
          <reference field="1" count="1" selected="0">
            <x v="204"/>
          </reference>
          <reference field="2" count="1" selected="0">
            <x v="16"/>
          </reference>
          <reference field="8" count="1">
            <x v="2"/>
          </reference>
        </references>
      </pivotArea>
    </format>
    <format dxfId="56085">
      <pivotArea dataOnly="0" labelOnly="1" fieldPosition="0">
        <references count="5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7" count="1">
            <x v="91"/>
          </reference>
          <reference field="8" count="1" selected="0">
            <x v="0"/>
          </reference>
        </references>
      </pivotArea>
    </format>
    <format dxfId="56086">
      <pivotArea dataOnly="0" labelOnly="1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7" count="1">
            <x v="138"/>
          </reference>
          <reference field="8" count="1" selected="0">
            <x v="0"/>
          </reference>
        </references>
      </pivotArea>
    </format>
    <format dxfId="56087">
      <pivotArea dataOnly="0" labelOnly="1" fieldPosition="0">
        <references count="5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7" count="1">
            <x v="76"/>
          </reference>
          <reference field="8" count="1" selected="0">
            <x v="0"/>
          </reference>
        </references>
      </pivotArea>
    </format>
    <format dxfId="56088">
      <pivotArea dataOnly="0" labelOnly="1" fieldPosition="0">
        <references count="5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7" count="1">
            <x v="149"/>
          </reference>
          <reference field="8" count="1" selected="0">
            <x v="0"/>
          </reference>
        </references>
      </pivotArea>
    </format>
    <format dxfId="56089">
      <pivotArea dataOnly="0" labelOnly="1" fieldPosition="0">
        <references count="5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6090">
      <pivotArea dataOnly="0" labelOnly="1" fieldPosition="0">
        <references count="5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7" count="1">
            <x v="118"/>
          </reference>
          <reference field="8" count="1" selected="0">
            <x v="0"/>
          </reference>
        </references>
      </pivotArea>
    </format>
    <format dxfId="56091">
      <pivotArea dataOnly="0" labelOnly="1" fieldPosition="0">
        <references count="5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7" count="1">
            <x v="26"/>
          </reference>
          <reference field="8" count="1" selected="0">
            <x v="0"/>
          </reference>
        </references>
      </pivotArea>
    </format>
    <format dxfId="56092">
      <pivotArea dataOnly="0" labelOnly="1" fieldPosition="0">
        <references count="5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7" count="1">
            <x v="62"/>
          </reference>
          <reference field="8" count="1" selected="0">
            <x v="0"/>
          </reference>
        </references>
      </pivotArea>
    </format>
    <format dxfId="56093">
      <pivotArea dataOnly="0" labelOnly="1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6094">
      <pivotArea dataOnly="0" labelOnly="1" fieldPosition="0">
        <references count="5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7" count="1">
            <x v="103"/>
          </reference>
          <reference field="8" count="1" selected="0">
            <x v="0"/>
          </reference>
        </references>
      </pivotArea>
    </format>
    <format dxfId="56095">
      <pivotArea dataOnly="0" labelOnly="1" fieldPosition="0">
        <references count="5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7" count="1">
            <x v="142"/>
          </reference>
          <reference field="8" count="1" selected="0">
            <x v="1"/>
          </reference>
        </references>
      </pivotArea>
    </format>
    <format dxfId="56096">
      <pivotArea dataOnly="0" labelOnly="1" fieldPosition="0">
        <references count="5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6097">
      <pivotArea dataOnly="0" labelOnly="1" fieldPosition="0">
        <references count="5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7" count="1">
            <x v="1"/>
          </reference>
          <reference field="8" count="1" selected="0">
            <x v="1"/>
          </reference>
        </references>
      </pivotArea>
    </format>
    <format dxfId="56098">
      <pivotArea dataOnly="0" labelOnly="1" fieldPosition="0">
        <references count="5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7" count="1">
            <x v="95"/>
          </reference>
          <reference field="8" count="1" selected="0">
            <x v="1"/>
          </reference>
        </references>
      </pivotArea>
    </format>
    <format dxfId="56099">
      <pivotArea dataOnly="0" labelOnly="1" fieldPosition="0">
        <references count="5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7" count="1">
            <x v="3"/>
          </reference>
          <reference field="8" count="1" selected="0">
            <x v="1"/>
          </reference>
        </references>
      </pivotArea>
    </format>
    <format dxfId="56100">
      <pivotArea dataOnly="0" labelOnly="1" fieldPosition="0">
        <references count="5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6101">
      <pivotArea dataOnly="0" labelOnly="1" fieldPosition="0">
        <references count="5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7" count="1">
            <x v="119"/>
          </reference>
          <reference field="8" count="1" selected="0">
            <x v="1"/>
          </reference>
        </references>
      </pivotArea>
    </format>
    <format dxfId="56102">
      <pivotArea dataOnly="0" labelOnly="1" fieldPosition="0">
        <references count="5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7" count="1">
            <x v="59"/>
          </reference>
          <reference field="8" count="1" selected="0">
            <x v="1"/>
          </reference>
        </references>
      </pivotArea>
    </format>
    <format dxfId="56103">
      <pivotArea dataOnly="0" labelOnly="1" fieldPosition="0">
        <references count="5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7" count="1">
            <x v="143"/>
          </reference>
          <reference field="8" count="1" selected="0">
            <x v="1"/>
          </reference>
        </references>
      </pivotArea>
    </format>
    <format dxfId="56104">
      <pivotArea dataOnly="0" labelOnly="1" fieldPosition="0">
        <references count="5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6105">
      <pivotArea dataOnly="0" labelOnly="1" fieldPosition="0">
        <references count="5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6106">
      <pivotArea dataOnly="0" labelOnly="1" fieldPosition="0">
        <references count="5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7" count="1">
            <x v="86"/>
          </reference>
          <reference field="8" count="1" selected="0">
            <x v="1"/>
          </reference>
        </references>
      </pivotArea>
    </format>
    <format dxfId="56107">
      <pivotArea dataOnly="0" labelOnly="1" fieldPosition="0">
        <references count="5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7" count="1">
            <x v="11"/>
          </reference>
          <reference field="8" count="1" selected="0">
            <x v="1"/>
          </reference>
        </references>
      </pivotArea>
    </format>
    <format dxfId="56108">
      <pivotArea dataOnly="0" labelOnly="1" fieldPosition="0">
        <references count="5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6109">
      <pivotArea dataOnly="0" labelOnly="1" fieldPosition="0">
        <references count="5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6110">
      <pivotArea dataOnly="0" labelOnly="1" fieldPosition="0">
        <references count="5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7" count="1">
            <x v="22"/>
          </reference>
          <reference field="8" count="1" selected="0">
            <x v="1"/>
          </reference>
        </references>
      </pivotArea>
    </format>
    <format dxfId="56111">
      <pivotArea dataOnly="0" labelOnly="1" fieldPosition="0">
        <references count="5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7" count="1">
            <x v="147"/>
          </reference>
          <reference field="8" count="1" selected="0">
            <x v="0"/>
          </reference>
        </references>
      </pivotArea>
    </format>
    <format dxfId="56112">
      <pivotArea dataOnly="0" labelOnly="1" fieldPosition="0">
        <references count="5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6113">
      <pivotArea dataOnly="0" labelOnly="1" fieldPosition="0">
        <references count="5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6114">
      <pivotArea dataOnly="0" labelOnly="1" fieldPosition="0">
        <references count="5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7" count="1">
            <x v="110"/>
          </reference>
          <reference field="8" count="1" selected="0">
            <x v="1"/>
          </reference>
        </references>
      </pivotArea>
    </format>
    <format dxfId="56115">
      <pivotArea dataOnly="0" labelOnly="1" fieldPosition="0">
        <references count="5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7" count="1">
            <x v="105"/>
          </reference>
          <reference field="8" count="1" selected="0">
            <x v="1"/>
          </reference>
        </references>
      </pivotArea>
    </format>
    <format dxfId="56116">
      <pivotArea dataOnly="0" labelOnly="1" fieldPosition="0">
        <references count="5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6117">
      <pivotArea dataOnly="0" labelOnly="1" fieldPosition="0">
        <references count="5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7" count="1">
            <x v="94"/>
          </reference>
          <reference field="8" count="1" selected="0">
            <x v="1"/>
          </reference>
        </references>
      </pivotArea>
    </format>
    <format dxfId="56118">
      <pivotArea dataOnly="0" labelOnly="1" fieldPosition="0">
        <references count="5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7" count="1">
            <x v="48"/>
          </reference>
          <reference field="8" count="1" selected="0">
            <x v="0"/>
          </reference>
        </references>
      </pivotArea>
    </format>
    <format dxfId="56119">
      <pivotArea dataOnly="0" labelOnly="1" fieldPosition="0">
        <references count="5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7" count="1">
            <x v="123"/>
          </reference>
          <reference field="8" count="1" selected="0">
            <x v="1"/>
          </reference>
        </references>
      </pivotArea>
    </format>
    <format dxfId="56120">
      <pivotArea dataOnly="0" labelOnly="1" fieldPosition="0">
        <references count="5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7" count="1">
            <x v="76"/>
          </reference>
          <reference field="8" count="1" selected="0">
            <x v="1"/>
          </reference>
        </references>
      </pivotArea>
    </format>
    <format dxfId="56121">
      <pivotArea dataOnly="0" labelOnly="1" fieldPosition="0">
        <references count="5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6122">
      <pivotArea dataOnly="0" labelOnly="1" fieldPosition="0">
        <references count="5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6123">
      <pivotArea dataOnly="0" labelOnly="1" fieldPosition="0">
        <references count="5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7" count="1">
            <x v="35"/>
          </reference>
          <reference field="8" count="1" selected="0">
            <x v="1"/>
          </reference>
        </references>
      </pivotArea>
    </format>
    <format dxfId="56124">
      <pivotArea dataOnly="0" labelOnly="1" fieldPosition="0">
        <references count="5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7" count="1">
            <x v="112"/>
          </reference>
          <reference field="8" count="1" selected="0">
            <x v="1"/>
          </reference>
        </references>
      </pivotArea>
    </format>
    <format dxfId="56125">
      <pivotArea dataOnly="0" labelOnly="1" fieldPosition="0">
        <references count="5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1"/>
          </reference>
        </references>
      </pivotArea>
    </format>
    <format dxfId="56126">
      <pivotArea dataOnly="0" labelOnly="1" fieldPosition="0">
        <references count="5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6127">
      <pivotArea dataOnly="0" labelOnly="1" fieldPosition="0">
        <references count="5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7" count="1">
            <x v="129"/>
          </reference>
          <reference field="8" count="1" selected="0">
            <x v="1"/>
          </reference>
        </references>
      </pivotArea>
    </format>
    <format dxfId="56128">
      <pivotArea dataOnly="0" labelOnly="1" fieldPosition="0">
        <references count="5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7" count="1">
            <x v="148"/>
          </reference>
          <reference field="8" count="1" selected="0">
            <x v="1"/>
          </reference>
        </references>
      </pivotArea>
    </format>
    <format dxfId="56129">
      <pivotArea dataOnly="0" labelOnly="1" fieldPosition="0">
        <references count="5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7" count="1">
            <x v="0"/>
          </reference>
          <reference field="8" count="1" selected="0">
            <x v="1"/>
          </reference>
        </references>
      </pivotArea>
    </format>
    <format dxfId="56130">
      <pivotArea dataOnly="0" labelOnly="1" fieldPosition="0">
        <references count="5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7" count="1">
            <x v="18"/>
          </reference>
          <reference field="8" count="1" selected="0">
            <x v="1"/>
          </reference>
        </references>
      </pivotArea>
    </format>
    <format dxfId="56131">
      <pivotArea dataOnly="0" labelOnly="1" fieldPosition="0">
        <references count="5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6132">
      <pivotArea dataOnly="0" labelOnly="1" fieldPosition="0">
        <references count="5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7" count="1">
            <x v="17"/>
          </reference>
          <reference field="8" count="1" selected="0">
            <x v="1"/>
          </reference>
        </references>
      </pivotArea>
    </format>
    <format dxfId="56133">
      <pivotArea dataOnly="0" labelOnly="1" fieldPosition="0">
        <references count="5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7" count="1">
            <x v="72"/>
          </reference>
          <reference field="8" count="1" selected="0">
            <x v="1"/>
          </reference>
        </references>
      </pivotArea>
    </format>
    <format dxfId="56134">
      <pivotArea dataOnly="0" labelOnly="1" fieldPosition="0">
        <references count="5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6135">
      <pivotArea dataOnly="0" labelOnly="1" fieldPosition="0">
        <references count="5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6136">
      <pivotArea dataOnly="0" labelOnly="1" fieldPosition="0">
        <references count="5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7" count="1">
            <x v="87"/>
          </reference>
          <reference field="8" count="1" selected="0">
            <x v="0"/>
          </reference>
        </references>
      </pivotArea>
    </format>
    <format dxfId="56137">
      <pivotArea dataOnly="0" labelOnly="1" fieldPosition="0">
        <references count="5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0"/>
          </reference>
        </references>
      </pivotArea>
    </format>
    <format dxfId="56138">
      <pivotArea dataOnly="0" labelOnly="1" fieldPosition="0">
        <references count="5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6139">
      <pivotArea dataOnly="0" labelOnly="1" fieldPosition="0">
        <references count="5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7" count="1">
            <x v="132"/>
          </reference>
          <reference field="8" count="1" selected="0">
            <x v="1"/>
          </reference>
        </references>
      </pivotArea>
    </format>
    <format dxfId="56140">
      <pivotArea dataOnly="0" labelOnly="1" fieldPosition="0">
        <references count="5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7" count="1">
            <x v="82"/>
          </reference>
          <reference field="8" count="1" selected="0">
            <x v="1"/>
          </reference>
        </references>
      </pivotArea>
    </format>
    <format dxfId="56141">
      <pivotArea dataOnly="0" labelOnly="1" fieldPosition="0">
        <references count="5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7" count="1">
            <x v="98"/>
          </reference>
          <reference field="8" count="1" selected="0">
            <x v="1"/>
          </reference>
        </references>
      </pivotArea>
    </format>
    <format dxfId="56142">
      <pivotArea dataOnly="0" labelOnly="1" fieldPosition="0">
        <references count="5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7" count="1">
            <x v="44"/>
          </reference>
          <reference field="8" count="1" selected="0">
            <x v="1"/>
          </reference>
        </references>
      </pivotArea>
    </format>
    <format dxfId="56143">
      <pivotArea dataOnly="0" labelOnly="1" fieldPosition="0">
        <references count="5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7" count="1">
            <x v="85"/>
          </reference>
          <reference field="8" count="1" selected="0">
            <x v="1"/>
          </reference>
        </references>
      </pivotArea>
    </format>
    <format dxfId="56144">
      <pivotArea dataOnly="0" labelOnly="1" fieldPosition="0">
        <references count="5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6145">
      <pivotArea dataOnly="0" labelOnly="1" fieldPosition="0">
        <references count="5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1"/>
          </reference>
        </references>
      </pivotArea>
    </format>
    <format dxfId="56146">
      <pivotArea dataOnly="0" labelOnly="1" fieldPosition="0">
        <references count="5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7" count="1">
            <x v="104"/>
          </reference>
          <reference field="8" count="1" selected="0">
            <x v="1"/>
          </reference>
        </references>
      </pivotArea>
    </format>
    <format dxfId="56147">
      <pivotArea dataOnly="0" labelOnly="1" fieldPosition="0">
        <references count="5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7" count="1">
            <x v="83"/>
          </reference>
          <reference field="8" count="1" selected="0">
            <x v="0"/>
          </reference>
        </references>
      </pivotArea>
    </format>
    <format dxfId="56148">
      <pivotArea dataOnly="0" labelOnly="1" fieldPosition="0">
        <references count="5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7" count="1">
            <x v="19"/>
          </reference>
          <reference field="8" count="1" selected="0">
            <x v="1"/>
          </reference>
        </references>
      </pivotArea>
    </format>
    <format dxfId="56149">
      <pivotArea dataOnly="0" labelOnly="1" fieldPosition="0">
        <references count="5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6150">
      <pivotArea dataOnly="0" labelOnly="1" fieldPosition="0">
        <references count="5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0"/>
          </reference>
        </references>
      </pivotArea>
    </format>
    <format dxfId="56151">
      <pivotArea dataOnly="0" labelOnly="1" fieldPosition="0">
        <references count="5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6152">
      <pivotArea dataOnly="0" labelOnly="1" fieldPosition="0">
        <references count="5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7" count="1">
            <x v="28"/>
          </reference>
          <reference field="8" count="1" selected="0">
            <x v="1"/>
          </reference>
        </references>
      </pivotArea>
    </format>
    <format dxfId="56153">
      <pivotArea dataOnly="0" labelOnly="1" fieldPosition="0">
        <references count="5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1"/>
          </reference>
        </references>
      </pivotArea>
    </format>
    <format dxfId="56154">
      <pivotArea dataOnly="0" labelOnly="1" fieldPosition="0">
        <references count="5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7" count="1">
            <x v="58"/>
          </reference>
          <reference field="8" count="1" selected="0">
            <x v="1"/>
          </reference>
        </references>
      </pivotArea>
    </format>
    <format dxfId="56155">
      <pivotArea dataOnly="0" labelOnly="1" fieldPosition="0">
        <references count="5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6156">
      <pivotArea dataOnly="0" labelOnly="1" fieldPosition="0">
        <references count="5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6157">
      <pivotArea dataOnly="0" labelOnly="1" fieldPosition="0">
        <references count="5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6158">
      <pivotArea dataOnly="0" labelOnly="1" fieldPosition="0">
        <references count="5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7" count="1">
            <x v="120"/>
          </reference>
          <reference field="8" count="1" selected="0">
            <x v="0"/>
          </reference>
        </references>
      </pivotArea>
    </format>
    <format dxfId="56159">
      <pivotArea dataOnly="0" labelOnly="1" fieldPosition="0">
        <references count="5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6160">
      <pivotArea dataOnly="0" labelOnly="1" fieldPosition="0">
        <references count="5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7" count="1">
            <x v="40"/>
          </reference>
          <reference field="8" count="1" selected="0">
            <x v="1"/>
          </reference>
        </references>
      </pivotArea>
    </format>
    <format dxfId="56161">
      <pivotArea dataOnly="0" labelOnly="1" fieldPosition="0">
        <references count="5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7" count="1">
            <x v="38"/>
          </reference>
          <reference field="8" count="1" selected="0">
            <x v="1"/>
          </reference>
        </references>
      </pivotArea>
    </format>
    <format dxfId="56162">
      <pivotArea dataOnly="0" labelOnly="1" fieldPosition="0">
        <references count="5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6163">
      <pivotArea dataOnly="0" labelOnly="1" fieldPosition="0">
        <references count="5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6164">
      <pivotArea dataOnly="0" labelOnly="1" fieldPosition="0">
        <references count="5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6165">
      <pivotArea dataOnly="0" labelOnly="1" fieldPosition="0">
        <references count="5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7" count="1">
            <x v="101"/>
          </reference>
          <reference field="8" count="1" selected="0">
            <x v="1"/>
          </reference>
        </references>
      </pivotArea>
    </format>
    <format dxfId="56166">
      <pivotArea dataOnly="0" labelOnly="1" fieldPosition="0">
        <references count="5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6167">
      <pivotArea dataOnly="0" labelOnly="1" fieldPosition="0">
        <references count="5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6168">
      <pivotArea dataOnly="0" labelOnly="1" fieldPosition="0">
        <references count="5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6169">
      <pivotArea dataOnly="0" labelOnly="1" fieldPosition="0">
        <references count="5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7" count="1">
            <x v="41"/>
          </reference>
          <reference field="8" count="1" selected="0">
            <x v="0"/>
          </reference>
        </references>
      </pivotArea>
    </format>
    <format dxfId="56170">
      <pivotArea dataOnly="0" labelOnly="1" fieldPosition="0">
        <references count="5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7" count="1">
            <x v="144"/>
          </reference>
          <reference field="8" count="1" selected="0">
            <x v="0"/>
          </reference>
        </references>
      </pivotArea>
    </format>
    <format dxfId="56171">
      <pivotArea dataOnly="0" labelOnly="1" fieldPosition="0">
        <references count="5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7" count="1">
            <x v="51"/>
          </reference>
          <reference field="8" count="1" selected="0">
            <x v="1"/>
          </reference>
        </references>
      </pivotArea>
    </format>
    <format dxfId="56172">
      <pivotArea dataOnly="0" labelOnly="1" fieldPosition="0">
        <references count="5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7" count="1">
            <x v="100"/>
          </reference>
          <reference field="8" count="1" selected="0">
            <x v="0"/>
          </reference>
        </references>
      </pivotArea>
    </format>
    <format dxfId="56173">
      <pivotArea dataOnly="0" labelOnly="1" fieldPosition="0">
        <references count="5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7" count="1">
            <x v="139"/>
          </reference>
          <reference field="8" count="1" selected="0">
            <x v="0"/>
          </reference>
        </references>
      </pivotArea>
    </format>
    <format dxfId="56174">
      <pivotArea dataOnly="0" labelOnly="1" fieldPosition="0">
        <references count="5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7" count="1">
            <x v="125"/>
          </reference>
          <reference field="8" count="1" selected="0">
            <x v="0"/>
          </reference>
        </references>
      </pivotArea>
    </format>
    <format dxfId="56175">
      <pivotArea dataOnly="0" labelOnly="1" fieldPosition="0">
        <references count="5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0"/>
          </reference>
        </references>
      </pivotArea>
    </format>
    <format dxfId="56176">
      <pivotArea dataOnly="0" labelOnly="1" fieldPosition="0">
        <references count="5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7" count="1">
            <x v="113"/>
          </reference>
          <reference field="8" count="1" selected="0">
            <x v="1"/>
          </reference>
        </references>
      </pivotArea>
    </format>
    <format dxfId="56177">
      <pivotArea dataOnly="0" labelOnly="1" fieldPosition="0">
        <references count="5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7" count="1">
            <x v="107"/>
          </reference>
          <reference field="8" count="1" selected="0">
            <x v="1"/>
          </reference>
        </references>
      </pivotArea>
    </format>
    <format dxfId="56178">
      <pivotArea dataOnly="0" labelOnly="1" fieldPosition="0">
        <references count="5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6179">
      <pivotArea dataOnly="0" labelOnly="1" fieldPosition="0">
        <references count="5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7" count="1">
            <x v="122"/>
          </reference>
          <reference field="8" count="1" selected="0">
            <x v="1"/>
          </reference>
        </references>
      </pivotArea>
    </format>
    <format dxfId="56180">
      <pivotArea dataOnly="0" labelOnly="1" fieldPosition="0">
        <references count="5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7" count="1">
            <x v="116"/>
          </reference>
          <reference field="8" count="1" selected="0">
            <x v="1"/>
          </reference>
        </references>
      </pivotArea>
    </format>
    <format dxfId="56181">
      <pivotArea dataOnly="0" labelOnly="1" fieldPosition="0">
        <references count="5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7" count="1">
            <x v="69"/>
          </reference>
          <reference field="8" count="1" selected="0">
            <x v="1"/>
          </reference>
        </references>
      </pivotArea>
    </format>
    <format dxfId="56182">
      <pivotArea dataOnly="0" labelOnly="1" fieldPosition="0">
        <references count="5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7" count="1">
            <x v="33"/>
          </reference>
          <reference field="8" count="1" selected="0">
            <x v="1"/>
          </reference>
        </references>
      </pivotArea>
    </format>
    <format dxfId="56183">
      <pivotArea dataOnly="0" labelOnly="1" fieldPosition="0">
        <references count="5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6184">
      <pivotArea dataOnly="0" labelOnly="1" fieldPosition="0">
        <references count="5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7" count="1">
            <x v="131"/>
          </reference>
          <reference field="8" count="1" selected="0">
            <x v="1"/>
          </reference>
        </references>
      </pivotArea>
    </format>
    <format dxfId="56185">
      <pivotArea dataOnly="0" labelOnly="1" fieldPosition="0">
        <references count="5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7" count="1">
            <x v="141"/>
          </reference>
          <reference field="8" count="1" selected="0">
            <x v="1"/>
          </reference>
        </references>
      </pivotArea>
    </format>
    <format dxfId="56186">
      <pivotArea dataOnly="0" labelOnly="1" fieldPosition="0">
        <references count="5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7" count="1">
            <x v="88"/>
          </reference>
          <reference field="8" count="1" selected="0">
            <x v="1"/>
          </reference>
        </references>
      </pivotArea>
    </format>
    <format dxfId="56187">
      <pivotArea dataOnly="0" labelOnly="1" fieldPosition="0">
        <references count="5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7" count="1">
            <x v="67"/>
          </reference>
          <reference field="8" count="1" selected="0">
            <x v="1"/>
          </reference>
        </references>
      </pivotArea>
    </format>
    <format dxfId="56188">
      <pivotArea dataOnly="0" labelOnly="1" fieldPosition="0">
        <references count="5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6189">
      <pivotArea dataOnly="0" labelOnly="1" fieldPosition="0">
        <references count="5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7" count="1">
            <x v="65"/>
          </reference>
          <reference field="8" count="1" selected="0">
            <x v="1"/>
          </reference>
        </references>
      </pivotArea>
    </format>
    <format dxfId="56190">
      <pivotArea dataOnly="0" labelOnly="1" fieldPosition="0">
        <references count="5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7" count="1">
            <x v="117"/>
          </reference>
          <reference field="8" count="1" selected="0">
            <x v="0"/>
          </reference>
        </references>
      </pivotArea>
    </format>
    <format dxfId="56191">
      <pivotArea dataOnly="0" labelOnly="1" fieldPosition="0">
        <references count="5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7" count="1">
            <x v="51"/>
          </reference>
          <reference field="8" count="1" selected="0">
            <x v="0"/>
          </reference>
        </references>
      </pivotArea>
    </format>
    <format dxfId="56192">
      <pivotArea dataOnly="0" labelOnly="1" fieldPosition="0">
        <references count="5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7" count="1">
            <x v="140"/>
          </reference>
          <reference field="8" count="1" selected="0">
            <x v="0"/>
          </reference>
        </references>
      </pivotArea>
    </format>
    <format dxfId="56193">
      <pivotArea dataOnly="0" labelOnly="1" fieldPosition="0">
        <references count="5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0"/>
          </reference>
        </references>
      </pivotArea>
    </format>
    <format dxfId="56194">
      <pivotArea dataOnly="0" labelOnly="1" fieldPosition="0">
        <references count="5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7" count="1">
            <x v="121"/>
          </reference>
          <reference field="8" count="1" selected="0">
            <x v="1"/>
          </reference>
        </references>
      </pivotArea>
    </format>
    <format dxfId="56195">
      <pivotArea dataOnly="0" labelOnly="1" fieldPosition="0">
        <references count="5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1"/>
          </reference>
        </references>
      </pivotArea>
    </format>
    <format dxfId="56196">
      <pivotArea dataOnly="0" labelOnly="1" fieldPosition="0">
        <references count="5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7" count="1">
            <x v="77"/>
          </reference>
          <reference field="8" count="1" selected="0">
            <x v="1"/>
          </reference>
        </references>
      </pivotArea>
    </format>
    <format dxfId="56197">
      <pivotArea dataOnly="0" labelOnly="1" fieldPosition="0">
        <references count="5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7" count="1">
            <x v="130"/>
          </reference>
          <reference field="8" count="1" selected="0">
            <x v="0"/>
          </reference>
        </references>
      </pivotArea>
    </format>
    <format dxfId="56198">
      <pivotArea dataOnly="0" labelOnly="1" fieldPosition="0">
        <references count="5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7" count="1">
            <x v="99"/>
          </reference>
          <reference field="8" count="1" selected="0">
            <x v="0"/>
          </reference>
        </references>
      </pivotArea>
    </format>
    <format dxfId="56199">
      <pivotArea dataOnly="0" labelOnly="1" fieldPosition="0">
        <references count="5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7" count="1">
            <x v="134"/>
          </reference>
          <reference field="8" count="1" selected="0">
            <x v="0"/>
          </reference>
        </references>
      </pivotArea>
    </format>
    <format dxfId="56200">
      <pivotArea dataOnly="0" labelOnly="1" fieldPosition="0">
        <references count="5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6201">
      <pivotArea dataOnly="0" labelOnly="1" fieldPosition="0">
        <references count="5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6202">
      <pivotArea dataOnly="0" labelOnly="1" fieldPosition="0">
        <references count="5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7" count="1">
            <x v="31"/>
          </reference>
          <reference field="8" count="1" selected="0">
            <x v="1"/>
          </reference>
        </references>
      </pivotArea>
    </format>
    <format dxfId="56203">
      <pivotArea dataOnly="0" labelOnly="1" fieldPosition="0">
        <references count="5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6204">
      <pivotArea dataOnly="0" labelOnly="1" fieldPosition="0">
        <references count="5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6205">
      <pivotArea dataOnly="0" labelOnly="1" fieldPosition="0">
        <references count="5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7" count="1">
            <x v="93"/>
          </reference>
          <reference field="8" count="1" selected="0">
            <x v="1"/>
          </reference>
        </references>
      </pivotArea>
    </format>
    <format dxfId="56206">
      <pivotArea dataOnly="0" labelOnly="1" fieldPosition="0">
        <references count="5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7" count="1">
            <x v="90"/>
          </reference>
          <reference field="8" count="1" selected="0">
            <x v="1"/>
          </reference>
        </references>
      </pivotArea>
    </format>
    <format dxfId="56207">
      <pivotArea dataOnly="0" labelOnly="1" fieldPosition="0">
        <references count="5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0"/>
          </reference>
        </references>
      </pivotArea>
    </format>
    <format dxfId="56208">
      <pivotArea dataOnly="0" labelOnly="1" fieldPosition="0">
        <references count="5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7" count="1">
            <x v="70"/>
          </reference>
          <reference field="8" count="1" selected="0">
            <x v="0"/>
          </reference>
        </references>
      </pivotArea>
    </format>
    <format dxfId="56209">
      <pivotArea dataOnly="0" labelOnly="1" fieldPosition="0">
        <references count="5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7" count="1">
            <x v="78"/>
          </reference>
          <reference field="8" count="1" selected="0">
            <x v="0"/>
          </reference>
        </references>
      </pivotArea>
    </format>
    <format dxfId="56210">
      <pivotArea dataOnly="0" labelOnly="1" fieldPosition="0">
        <references count="5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7" count="1">
            <x v="47"/>
          </reference>
          <reference field="8" count="1" selected="0">
            <x v="0"/>
          </reference>
        </references>
      </pivotArea>
    </format>
    <format dxfId="56211">
      <pivotArea dataOnly="0" labelOnly="1" fieldPosition="0">
        <references count="5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7" count="1">
            <x v="111"/>
          </reference>
          <reference field="8" count="1" selected="0">
            <x v="1"/>
          </reference>
        </references>
      </pivotArea>
    </format>
    <format dxfId="56212">
      <pivotArea dataOnly="0" labelOnly="1" fieldPosition="0">
        <references count="5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7" count="1">
            <x v="57"/>
          </reference>
          <reference field="8" count="1" selected="0">
            <x v="1"/>
          </reference>
        </references>
      </pivotArea>
    </format>
    <format dxfId="56213">
      <pivotArea dataOnly="0" labelOnly="1" fieldPosition="0">
        <references count="5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7" count="1">
            <x v="89"/>
          </reference>
          <reference field="8" count="1" selected="0">
            <x v="1"/>
          </reference>
        </references>
      </pivotArea>
    </format>
    <format dxfId="56214">
      <pivotArea dataOnly="0" labelOnly="1" fieldPosition="0">
        <references count="5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6215">
      <pivotArea dataOnly="0" labelOnly="1" fieldPosition="0">
        <references count="5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7" count="1">
            <x v="102"/>
          </reference>
          <reference field="8" count="1" selected="0">
            <x v="1"/>
          </reference>
        </references>
      </pivotArea>
    </format>
    <format dxfId="56216">
      <pivotArea dataOnly="0" labelOnly="1" fieldPosition="0">
        <references count="5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6217">
      <pivotArea dataOnly="0" labelOnly="1" fieldPosition="0">
        <references count="5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6218">
      <pivotArea dataOnly="0" labelOnly="1" fieldPosition="0">
        <references count="5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7" count="1">
            <x v="128"/>
          </reference>
          <reference field="8" count="1" selected="0">
            <x v="1"/>
          </reference>
        </references>
      </pivotArea>
    </format>
    <format dxfId="56219">
      <pivotArea dataOnly="0" labelOnly="1" fieldPosition="0">
        <references count="5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6220">
      <pivotArea dataOnly="0" labelOnly="1" fieldPosition="0">
        <references count="5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7" count="1">
            <x v="126"/>
          </reference>
          <reference field="8" count="1" selected="0">
            <x v="0"/>
          </reference>
        </references>
      </pivotArea>
    </format>
    <format dxfId="56221">
      <pivotArea dataOnly="0" labelOnly="1" fieldPosition="0">
        <references count="5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7" count="1">
            <x v="44"/>
          </reference>
          <reference field="8" count="1" selected="0">
            <x v="0"/>
          </reference>
        </references>
      </pivotArea>
    </format>
    <format dxfId="56222">
      <pivotArea dataOnly="0" labelOnly="1" fieldPosition="0">
        <references count="5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7" count="1">
            <x v="60"/>
          </reference>
          <reference field="8" count="1" selected="0">
            <x v="1"/>
          </reference>
        </references>
      </pivotArea>
    </format>
    <format dxfId="56223">
      <pivotArea dataOnly="0" labelOnly="1" fieldPosition="0">
        <references count="5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7" count="1">
            <x v="50"/>
          </reference>
          <reference field="8" count="1" selected="0">
            <x v="0"/>
          </reference>
        </references>
      </pivotArea>
    </format>
    <format dxfId="56224">
      <pivotArea dataOnly="0" labelOnly="1" fieldPosition="0">
        <references count="5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7" count="1">
            <x v="52"/>
          </reference>
          <reference field="8" count="1" selected="0">
            <x v="0"/>
          </reference>
        </references>
      </pivotArea>
    </format>
    <format dxfId="56225">
      <pivotArea dataOnly="0" labelOnly="1" fieldPosition="0">
        <references count="5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7" count="1">
            <x v="127"/>
          </reference>
          <reference field="8" count="1" selected="0">
            <x v="0"/>
          </reference>
        </references>
      </pivotArea>
    </format>
    <format dxfId="56226">
      <pivotArea dataOnly="0" labelOnly="1" fieldPosition="0">
        <references count="5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7" count="1">
            <x v="49"/>
          </reference>
          <reference field="8" count="1" selected="0">
            <x v="0"/>
          </reference>
        </references>
      </pivotArea>
    </format>
    <format dxfId="56227">
      <pivotArea dataOnly="0" labelOnly="1" fieldPosition="0">
        <references count="5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6228">
      <pivotArea dataOnly="0" labelOnly="1" fieldPosition="0">
        <references count="5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7" count="1">
            <x v="97"/>
          </reference>
          <reference field="8" count="1" selected="0">
            <x v="1"/>
          </reference>
        </references>
      </pivotArea>
    </format>
    <format dxfId="56229">
      <pivotArea dataOnly="0" labelOnly="1" fieldPosition="0">
        <references count="5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6230">
      <pivotArea dataOnly="0" labelOnly="1" fieldPosition="0">
        <references count="5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7" count="1">
            <x v="28"/>
          </reference>
          <reference field="8" count="1" selected="0">
            <x v="1"/>
          </reference>
        </references>
      </pivotArea>
    </format>
    <format dxfId="56231">
      <pivotArea dataOnly="0" labelOnly="1" fieldPosition="0">
        <references count="5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7" count="1">
            <x v="106"/>
          </reference>
          <reference field="8" count="1" selected="0">
            <x v="1"/>
          </reference>
        </references>
      </pivotArea>
    </format>
    <format dxfId="56232">
      <pivotArea dataOnly="0" labelOnly="1" fieldPosition="0">
        <references count="5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7" count="1">
            <x v="16"/>
          </reference>
          <reference field="8" count="1" selected="0">
            <x v="0"/>
          </reference>
        </references>
      </pivotArea>
    </format>
    <format dxfId="56233">
      <pivotArea dataOnly="0" labelOnly="1" fieldPosition="0">
        <references count="5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0"/>
          </reference>
        </references>
      </pivotArea>
    </format>
    <format dxfId="56234">
      <pivotArea dataOnly="0" labelOnly="1" fieldPosition="0">
        <references count="5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7" count="1">
            <x v="133"/>
          </reference>
          <reference field="8" count="1" selected="0">
            <x v="0"/>
          </reference>
        </references>
      </pivotArea>
    </format>
    <format dxfId="56235">
      <pivotArea dataOnly="0" labelOnly="1" fieldPosition="0">
        <references count="5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6236">
      <pivotArea dataOnly="0" labelOnly="1" fieldPosition="0">
        <references count="5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6237">
      <pivotArea dataOnly="0" labelOnly="1" fieldPosition="0">
        <references count="5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6238">
      <pivotArea dataOnly="0" labelOnly="1" fieldPosition="0">
        <references count="5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1"/>
          </reference>
        </references>
      </pivotArea>
    </format>
    <format dxfId="56239">
      <pivotArea dataOnly="0" labelOnly="1" fieldPosition="0">
        <references count="5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7" count="1">
            <x v="107"/>
          </reference>
          <reference field="8" count="1" selected="0">
            <x v="0"/>
          </reference>
        </references>
      </pivotArea>
    </format>
    <format dxfId="56240">
      <pivotArea dataOnly="0" labelOnly="1" fieldPosition="0">
        <references count="5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7" count="1">
            <x v="146"/>
          </reference>
          <reference field="8" count="1" selected="0">
            <x v="0"/>
          </reference>
        </references>
      </pivotArea>
    </format>
    <format dxfId="56241">
      <pivotArea dataOnly="0" labelOnly="1" fieldPosition="0">
        <references count="5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7" count="1">
            <x v="136"/>
          </reference>
          <reference field="8" count="1" selected="0">
            <x v="0"/>
          </reference>
        </references>
      </pivotArea>
    </format>
    <format dxfId="56242">
      <pivotArea dataOnly="0" labelOnly="1" fieldPosition="0">
        <references count="5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7" count="1">
            <x v="108"/>
          </reference>
          <reference field="8" count="1" selected="0">
            <x v="1"/>
          </reference>
        </references>
      </pivotArea>
    </format>
    <format dxfId="56243">
      <pivotArea dataOnly="0" labelOnly="1" fieldPosition="0">
        <references count="5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7" count="1">
            <x v="96"/>
          </reference>
          <reference field="8" count="1" selected="0">
            <x v="1"/>
          </reference>
        </references>
      </pivotArea>
    </format>
    <format dxfId="56244">
      <pivotArea dataOnly="0" labelOnly="1" fieldPosition="0">
        <references count="5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1"/>
          </reference>
        </references>
      </pivotArea>
    </format>
    <format dxfId="56245">
      <pivotArea dataOnly="0" labelOnly="1" fieldPosition="0">
        <references count="5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6246">
      <pivotArea dataOnly="0" labelOnly="1" fieldPosition="0">
        <references count="5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7" count="1">
            <x v="135"/>
          </reference>
          <reference field="8" count="1" selected="0">
            <x v="1"/>
          </reference>
        </references>
      </pivotArea>
    </format>
    <format dxfId="56247">
      <pivotArea dataOnly="0" labelOnly="1" fieldPosition="0">
        <references count="5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6248">
      <pivotArea dataOnly="0" labelOnly="1" fieldPosition="0">
        <references count="5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7" count="1">
            <x v="84"/>
          </reference>
          <reference field="8" count="1" selected="0">
            <x v="1"/>
          </reference>
        </references>
      </pivotArea>
    </format>
    <format dxfId="56249">
      <pivotArea dataOnly="0" labelOnly="1" fieldPosition="0">
        <references count="5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7" count="1">
            <x v="68"/>
          </reference>
          <reference field="8" count="1" selected="0">
            <x v="1"/>
          </reference>
        </references>
      </pivotArea>
    </format>
    <format dxfId="56250">
      <pivotArea dataOnly="0" labelOnly="1" fieldPosition="0">
        <references count="5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7" count="1">
            <x v="25"/>
          </reference>
          <reference field="8" count="1" selected="0">
            <x v="1"/>
          </reference>
        </references>
      </pivotArea>
    </format>
    <format dxfId="56251">
      <pivotArea dataOnly="0" labelOnly="1" fieldPosition="0">
        <references count="5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7" count="1">
            <x v="23"/>
          </reference>
          <reference field="8" count="1" selected="0">
            <x v="1"/>
          </reference>
        </references>
      </pivotArea>
    </format>
    <format dxfId="56252">
      <pivotArea dataOnly="0" labelOnly="1" fieldPosition="0">
        <references count="5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7" count="1">
            <x v="22"/>
          </reference>
          <reference field="8" count="1" selected="0">
            <x v="1"/>
          </reference>
        </references>
      </pivotArea>
    </format>
    <format dxfId="56253">
      <pivotArea dataOnly="0" labelOnly="1" fieldPosition="0">
        <references count="5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6254">
      <pivotArea dataOnly="0" labelOnly="1" fieldPosition="0">
        <references count="5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1"/>
          </reference>
        </references>
      </pivotArea>
    </format>
    <format dxfId="56255">
      <pivotArea dataOnly="0" labelOnly="1" fieldPosition="0">
        <references count="5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7" count="1">
            <x v="115"/>
          </reference>
          <reference field="8" count="1" selected="0">
            <x v="1"/>
          </reference>
        </references>
      </pivotArea>
    </format>
    <format dxfId="56256">
      <pivotArea dataOnly="0" labelOnly="1" fieldPosition="0">
        <references count="5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6257">
      <pivotArea dataOnly="0" labelOnly="1" fieldPosition="0">
        <references count="5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7" count="1">
            <x v="73"/>
          </reference>
          <reference field="8" count="1" selected="0">
            <x v="0"/>
          </reference>
        </references>
      </pivotArea>
    </format>
    <format dxfId="56258">
      <pivotArea dataOnly="0" labelOnly="1" fieldPosition="0">
        <references count="5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7" count="1">
            <x v="114"/>
          </reference>
          <reference field="8" count="1" selected="0">
            <x v="1"/>
          </reference>
        </references>
      </pivotArea>
    </format>
    <format dxfId="56259">
      <pivotArea dataOnly="0" labelOnly="1" fieldPosition="0">
        <references count="5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7" count="1">
            <x v="30"/>
          </reference>
          <reference field="8" count="1" selected="0">
            <x v="0"/>
          </reference>
        </references>
      </pivotArea>
    </format>
    <format dxfId="56260">
      <pivotArea dataOnly="0" labelOnly="1" fieldPosition="0">
        <references count="5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7" count="1">
            <x v="74"/>
          </reference>
          <reference field="8" count="1" selected="0">
            <x v="0"/>
          </reference>
        </references>
      </pivotArea>
    </format>
    <format dxfId="56261">
      <pivotArea dataOnly="0" labelOnly="1" fieldPosition="0">
        <references count="5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6262">
      <pivotArea dataOnly="0" labelOnly="1" fieldPosition="0">
        <references count="5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7" count="1">
            <x v="79"/>
          </reference>
          <reference field="8" count="1" selected="0">
            <x v="1"/>
          </reference>
        </references>
      </pivotArea>
    </format>
    <format dxfId="56263">
      <pivotArea dataOnly="0" labelOnly="1" fieldPosition="0">
        <references count="5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6264">
      <pivotArea dataOnly="0" labelOnly="1" fieldPosition="0">
        <references count="5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7" count="1">
            <x v="92"/>
          </reference>
          <reference field="8" count="1" selected="0">
            <x v="1"/>
          </reference>
        </references>
      </pivotArea>
    </format>
    <format dxfId="56265">
      <pivotArea dataOnly="0" labelOnly="1" fieldPosition="0">
        <references count="5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6266">
      <pivotArea dataOnly="0" labelOnly="1" fieldPosition="0">
        <references count="5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7" count="1">
            <x v="47"/>
          </reference>
          <reference field="8" count="1" selected="0">
            <x v="1"/>
          </reference>
        </references>
      </pivotArea>
    </format>
    <format dxfId="56267">
      <pivotArea dataOnly="0" labelOnly="1" fieldPosition="0">
        <references count="5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7" count="1">
            <x v="5"/>
          </reference>
          <reference field="8" count="1" selected="0">
            <x v="1"/>
          </reference>
        </references>
      </pivotArea>
    </format>
    <format dxfId="56268">
      <pivotArea dataOnly="0" labelOnly="1" fieldPosition="0">
        <references count="5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6269">
      <pivotArea dataOnly="0" labelOnly="1" fieldPosition="0">
        <references count="5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6270">
      <pivotArea dataOnly="0" labelOnly="1" fieldPosition="0">
        <references count="5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7" count="1">
            <x v="80"/>
          </reference>
          <reference field="8" count="1" selected="0">
            <x v="0"/>
          </reference>
        </references>
      </pivotArea>
    </format>
    <format dxfId="56271">
      <pivotArea dataOnly="0" labelOnly="1" fieldPosition="0">
        <references count="5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7" count="1">
            <x v="109"/>
          </reference>
          <reference field="8" count="1" selected="0">
            <x v="1"/>
          </reference>
        </references>
      </pivotArea>
    </format>
    <format dxfId="56272">
      <pivotArea dataOnly="0" labelOnly="1" fieldPosition="0">
        <references count="5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6273">
      <pivotArea dataOnly="0" labelOnly="1" fieldPosition="0">
        <references count="5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7" count="1">
            <x v="64"/>
          </reference>
          <reference field="8" count="1" selected="0">
            <x v="1"/>
          </reference>
        </references>
      </pivotArea>
    </format>
    <format dxfId="56274">
      <pivotArea dataOnly="0" labelOnly="1" fieldPosition="0">
        <references count="5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7" count="1">
            <x v="137"/>
          </reference>
          <reference field="8" count="1" selected="0">
            <x v="0"/>
          </reference>
        </references>
      </pivotArea>
    </format>
    <format dxfId="56275">
      <pivotArea dataOnly="0" labelOnly="1" fieldPosition="0">
        <references count="5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6276">
      <pivotArea dataOnly="0" labelOnly="1" fieldPosition="0">
        <references count="5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6277">
      <pivotArea dataOnly="0" labelOnly="1" fieldPosition="0">
        <references count="5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7" count="1">
            <x v="46"/>
          </reference>
          <reference field="8" count="1" selected="0">
            <x v="0"/>
          </reference>
        </references>
      </pivotArea>
    </format>
    <format dxfId="56278">
      <pivotArea dataOnly="0" labelOnly="1" fieldPosition="0">
        <references count="5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6279">
      <pivotArea dataOnly="0" labelOnly="1" fieldPosition="0">
        <references count="5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7" count="1">
            <x v="14"/>
          </reference>
          <reference field="8" count="1" selected="0">
            <x v="0"/>
          </reference>
        </references>
      </pivotArea>
    </format>
    <format dxfId="56280">
      <pivotArea dataOnly="0" labelOnly="1" fieldPosition="0">
        <references count="5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7" count="1">
            <x v="145"/>
          </reference>
          <reference field="8" count="1" selected="0">
            <x v="1"/>
          </reference>
        </references>
      </pivotArea>
    </format>
    <format dxfId="56281">
      <pivotArea dataOnly="0" labelOnly="1" fieldPosition="0">
        <references count="5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7" count="1">
            <x v="124"/>
          </reference>
          <reference field="8" count="1" selected="0">
            <x v="0"/>
          </reference>
        </references>
      </pivotArea>
    </format>
    <format dxfId="56282">
      <pivotArea dataOnly="0" labelOnly="1" fieldPosition="0">
        <references count="5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6283">
      <pivotArea dataOnly="0" labelOnly="1" fieldPosition="0">
        <references count="5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6284">
      <pivotArea dataOnly="0" labelOnly="1" fieldPosition="0">
        <references count="5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7" count="1">
            <x v="80"/>
          </reference>
          <reference field="8" count="1" selected="0">
            <x v="1"/>
          </reference>
        </references>
      </pivotArea>
    </format>
    <format dxfId="56285">
      <pivotArea dataOnly="0" labelOnly="1" fieldPosition="0">
        <references count="5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6286">
      <pivotArea dataOnly="0" labelOnly="1" fieldPosition="0">
        <references count="5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7" count="1">
            <x v="39"/>
          </reference>
          <reference field="8" count="1" selected="0">
            <x v="1"/>
          </reference>
        </references>
      </pivotArea>
    </format>
    <format dxfId="56287">
      <pivotArea dataOnly="0" labelOnly="1" fieldPosition="0">
        <references count="5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6288">
      <pivotArea dataOnly="0" labelOnly="1" fieldPosition="0">
        <references count="5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6289">
      <pivotArea dataOnly="0" labelOnly="1" fieldPosition="0">
        <references count="6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5" count="1">
            <x v="176"/>
          </reference>
          <reference field="7" count="1" selected="0">
            <x v="91"/>
          </reference>
          <reference field="8" count="1" selected="0">
            <x v="0"/>
          </reference>
        </references>
      </pivotArea>
    </format>
    <format dxfId="56290">
      <pivotArea dataOnly="0" labelOnly="1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5" count="1">
            <x v="198"/>
          </reference>
          <reference field="7" count="1" selected="0">
            <x v="138"/>
          </reference>
          <reference field="8" count="1" selected="0">
            <x v="0"/>
          </reference>
        </references>
      </pivotArea>
    </format>
    <format dxfId="56291">
      <pivotArea dataOnly="0" labelOnly="1" fieldPosition="0">
        <references count="6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5" count="1">
            <x v="196"/>
          </reference>
          <reference field="7" count="1" selected="0">
            <x v="76"/>
          </reference>
          <reference field="8" count="1" selected="0">
            <x v="0"/>
          </reference>
        </references>
      </pivotArea>
    </format>
    <format dxfId="56292">
      <pivotArea dataOnly="0" labelOnly="1" fieldPosition="0">
        <references count="6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5" count="1">
            <x v="170"/>
          </reference>
          <reference field="7" count="1" selected="0">
            <x v="149"/>
          </reference>
          <reference field="8" count="1" selected="0">
            <x v="0"/>
          </reference>
        </references>
      </pivotArea>
    </format>
    <format dxfId="56293">
      <pivotArea dataOnly="0" labelOnly="1" fieldPosition="0">
        <references count="6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5" count="1">
            <x v="199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6294">
      <pivotArea dataOnly="0" labelOnly="1" fieldPosition="0">
        <references count="6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5" count="1">
            <x v="194"/>
          </reference>
          <reference field="7" count="1" selected="0">
            <x v="118"/>
          </reference>
          <reference field="8" count="1" selected="0">
            <x v="0"/>
          </reference>
        </references>
      </pivotArea>
    </format>
    <format dxfId="56295">
      <pivotArea dataOnly="0" labelOnly="1" fieldPosition="0">
        <references count="6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5" count="1">
            <x v="174"/>
          </reference>
          <reference field="7" count="1" selected="0">
            <x v="26"/>
          </reference>
          <reference field="8" count="1" selected="0">
            <x v="0"/>
          </reference>
        </references>
      </pivotArea>
    </format>
    <format dxfId="56296">
      <pivotArea dataOnly="0" labelOnly="1" fieldPosition="0">
        <references count="6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5" count="1">
            <x v="187"/>
          </reference>
          <reference field="7" count="1" selected="0">
            <x v="62"/>
          </reference>
          <reference field="8" count="1" selected="0">
            <x v="0"/>
          </reference>
        </references>
      </pivotArea>
    </format>
    <format dxfId="56297">
      <pivotArea dataOnly="0" labelOnly="1" fieldPosition="0">
        <references count="6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>
            <x v="87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298">
      <pivotArea dataOnly="0" labelOnly="1" fieldPosition="0">
        <references count="6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5" count="1">
            <x v="165"/>
          </reference>
          <reference field="7" count="1" selected="0">
            <x v="103"/>
          </reference>
          <reference field="8" count="1" selected="0">
            <x v="0"/>
          </reference>
        </references>
      </pivotArea>
    </format>
    <format dxfId="56299">
      <pivotArea dataOnly="0" labelOnly="1" fieldPosition="0">
        <references count="6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5" count="1">
            <x v="112"/>
          </reference>
          <reference field="7" count="1" selected="0">
            <x v="142"/>
          </reference>
          <reference field="8" count="1" selected="0">
            <x v="1"/>
          </reference>
        </references>
      </pivotArea>
    </format>
    <format dxfId="56300">
      <pivotArea dataOnly="0" labelOnly="1" fieldPosition="0">
        <references count="6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>
            <x v="96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6301">
      <pivotArea dataOnly="0" labelOnly="1" fieldPosition="0">
        <references count="6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5" count="1">
            <x v="117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56302">
      <pivotArea dataOnly="0" labelOnly="1" fieldPosition="0">
        <references count="6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5" count="1">
            <x v="132"/>
          </reference>
          <reference field="7" count="1" selected="0">
            <x v="95"/>
          </reference>
          <reference field="8" count="1" selected="0">
            <x v="1"/>
          </reference>
        </references>
      </pivotArea>
    </format>
    <format dxfId="56303">
      <pivotArea dataOnly="0" labelOnly="1" fieldPosition="0">
        <references count="6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>
            <x v="91"/>
          </reference>
          <reference field="7" count="1" selected="0">
            <x v="3"/>
          </reference>
          <reference field="8" count="1" selected="0">
            <x v="1"/>
          </reference>
        </references>
      </pivotArea>
    </format>
    <format dxfId="56304">
      <pivotArea dataOnly="0" labelOnly="1" fieldPosition="0">
        <references count="6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>
            <x v="25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305">
      <pivotArea dataOnly="0" labelOnly="1" fieldPosition="0">
        <references count="6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>
            <x v="56"/>
          </reference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6306">
      <pivotArea dataOnly="0" labelOnly="1" fieldPosition="0">
        <references count="6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5" count="1">
            <x v="156"/>
          </reference>
          <reference field="7" count="1" selected="0">
            <x v="59"/>
          </reference>
          <reference field="8" count="1" selected="0">
            <x v="1"/>
          </reference>
        </references>
      </pivotArea>
    </format>
    <format dxfId="56307">
      <pivotArea dataOnly="0" labelOnly="1" fieldPosition="0">
        <references count="6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5" count="1">
            <x v="197"/>
          </reference>
          <reference field="7" count="1" selected="0">
            <x v="143"/>
          </reference>
          <reference field="8" count="1" selected="0">
            <x v="1"/>
          </reference>
        </references>
      </pivotArea>
    </format>
    <format dxfId="56308">
      <pivotArea dataOnly="0" labelOnly="1" fieldPosition="0">
        <references count="6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>
            <x v="43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6309">
      <pivotArea dataOnly="0" labelOnly="1" fieldPosition="0">
        <references count="6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>
            <x v="11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310">
      <pivotArea dataOnly="0" labelOnly="1" fieldPosition="0">
        <references count="6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5" count="1">
            <x v="107"/>
          </reference>
          <reference field="7" count="1" selected="0">
            <x v="86"/>
          </reference>
          <reference field="8" count="1" selected="0">
            <x v="1"/>
          </reference>
        </references>
      </pivotArea>
    </format>
    <format dxfId="56311">
      <pivotArea dataOnly="0" labelOnly="1" fieldPosition="0">
        <references count="6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5" count="1">
            <x v="129"/>
          </reference>
          <reference field="7" count="1" selected="0">
            <x v="11"/>
          </reference>
          <reference field="8" count="1" selected="0">
            <x v="1"/>
          </reference>
        </references>
      </pivotArea>
    </format>
    <format dxfId="56312">
      <pivotArea dataOnly="0" labelOnly="1" fieldPosition="0">
        <references count="6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>
            <x v="1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313">
      <pivotArea dataOnly="0" labelOnly="1" fieldPosition="0">
        <references count="6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5" count="1">
            <x v="161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6314">
      <pivotArea dataOnly="0" labelOnly="1" fieldPosition="0">
        <references count="6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5" count="1">
            <x v="130"/>
          </reference>
          <reference field="7" count="1" selected="0">
            <x v="22"/>
          </reference>
          <reference field="8" count="1" selected="0">
            <x v="1"/>
          </reference>
        </references>
      </pivotArea>
    </format>
    <format dxfId="56315">
      <pivotArea dataOnly="0" labelOnly="1" fieldPosition="0">
        <references count="6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5" count="1">
            <x v="181"/>
          </reference>
          <reference field="7" count="1" selected="0">
            <x v="147"/>
          </reference>
          <reference field="8" count="1" selected="0">
            <x v="0"/>
          </reference>
        </references>
      </pivotArea>
    </format>
    <format dxfId="56316">
      <pivotArea dataOnly="0" labelOnly="1" fieldPosition="0">
        <references count="6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>
            <x v="86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6317">
      <pivotArea dataOnly="0" labelOnly="1" fieldPosition="0">
        <references count="6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>
            <x v="2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6318">
      <pivotArea dataOnly="0" labelOnly="1" fieldPosition="0">
        <references count="6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>
            <x v="89"/>
          </reference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6319">
      <pivotArea dataOnly="0" labelOnly="1" fieldPosition="0">
        <references count="6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>
            <x v="72"/>
          </reference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6320">
      <pivotArea dataOnly="0" labelOnly="1" fieldPosition="0">
        <references count="6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>
            <x v="23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6321">
      <pivotArea dataOnly="0" labelOnly="1" fieldPosition="0">
        <references count="6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>
            <x v="85"/>
          </reference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6322">
      <pivotArea dataOnly="0" labelOnly="1" fieldPosition="0">
        <references count="6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>
            <x v="66"/>
          </reference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6323">
      <pivotArea dataOnly="0" labelOnly="1" fieldPosition="0">
        <references count="6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5" count="1">
            <x v="106"/>
          </reference>
          <reference field="7" count="1" selected="0">
            <x v="123"/>
          </reference>
          <reference field="8" count="1" selected="0">
            <x v="1"/>
          </reference>
        </references>
      </pivotArea>
    </format>
    <format dxfId="56324">
      <pivotArea dataOnly="0" labelOnly="1" fieldPosition="0">
        <references count="6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5" count="1">
            <x v="111"/>
          </reference>
          <reference field="7" count="1" selected="0">
            <x v="76"/>
          </reference>
          <reference field="8" count="1" selected="0">
            <x v="1"/>
          </reference>
        </references>
      </pivotArea>
    </format>
    <format dxfId="56325">
      <pivotArea dataOnly="0" labelOnly="1" fieldPosition="0">
        <references count="6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5" count="1">
            <x v="164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6326">
      <pivotArea dataOnly="0" labelOnly="1" fieldPosition="0">
        <references count="6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5" count="1">
            <x v="118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6327">
      <pivotArea dataOnly="0" labelOnly="1" fieldPosition="0">
        <references count="6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5" count="1">
            <x v="113"/>
          </reference>
          <reference field="7" count="1" selected="0">
            <x v="35"/>
          </reference>
          <reference field="8" count="1" selected="0">
            <x v="1"/>
          </reference>
        </references>
      </pivotArea>
    </format>
    <format dxfId="56328">
      <pivotArea dataOnly="0" labelOnly="1" fieldPosition="0">
        <references count="6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5" count="1">
            <x v="119"/>
          </reference>
          <reference field="7" count="1" selected="0">
            <x v="112"/>
          </reference>
          <reference field="8" count="1" selected="0">
            <x v="1"/>
          </reference>
        </references>
      </pivotArea>
    </format>
    <format dxfId="56329">
      <pivotArea dataOnly="0" labelOnly="1" fieldPosition="0">
        <references count="6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>
            <x v="70"/>
          </reference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6330">
      <pivotArea dataOnly="0" labelOnly="1" fieldPosition="0">
        <references count="6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>
            <x v="71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6331">
      <pivotArea dataOnly="0" labelOnly="1" fieldPosition="0">
        <references count="6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>
            <x v="76"/>
          </reference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6332">
      <pivotArea dataOnly="0" labelOnly="1" fieldPosition="0">
        <references count="6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5" count="1">
            <x v="192"/>
          </reference>
          <reference field="7" count="1" selected="0">
            <x v="148"/>
          </reference>
          <reference field="8" count="1" selected="0">
            <x v="1"/>
          </reference>
        </references>
      </pivotArea>
    </format>
    <format dxfId="56333">
      <pivotArea dataOnly="0" labelOnly="1" fieldPosition="0">
        <references count="6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>
            <x v="27"/>
          </reference>
          <reference field="7" count="1" selected="0">
            <x v="0"/>
          </reference>
          <reference field="8" count="1" selected="0">
            <x v="1"/>
          </reference>
        </references>
      </pivotArea>
    </format>
    <format dxfId="56334">
      <pivotArea dataOnly="0" labelOnly="1" fieldPosition="0">
        <references count="6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>
            <x v="16"/>
          </reference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6335">
      <pivotArea dataOnly="0" labelOnly="1" fieldPosition="0">
        <references count="6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>
            <x v="81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6336">
      <pivotArea dataOnly="0" labelOnly="1" fieldPosition="0">
        <references count="6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5" count="1">
            <x v="158"/>
          </reference>
          <reference field="7" count="1" selected="0">
            <x v="17"/>
          </reference>
          <reference field="8" count="1" selected="0">
            <x v="1"/>
          </reference>
        </references>
      </pivotArea>
    </format>
    <format dxfId="56337">
      <pivotArea dataOnly="0" labelOnly="1" fieldPosition="0">
        <references count="6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>
            <x v="50"/>
          </reference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6338">
      <pivotArea dataOnly="0" labelOnly="1" fieldPosition="0">
        <references count="6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5" count="1">
            <x v="193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6339">
      <pivotArea dataOnly="0" labelOnly="1" fieldPosition="0">
        <references count="6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5" count="1">
            <x v="160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6340">
      <pivotArea dataOnly="0" labelOnly="1" fieldPosition="0">
        <references count="6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>
            <x v="46"/>
          </reference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6341">
      <pivotArea dataOnly="0" labelOnly="1" fieldPosition="0">
        <references count="6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>
            <x v="75"/>
          </reference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6342">
      <pivotArea dataOnly="0" labelOnly="1" fieldPosition="0">
        <references count="6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>
            <x v="12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6343">
      <pivotArea dataOnly="0" labelOnly="1" fieldPosition="0">
        <references count="6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>
            <x v="63"/>
          </reference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6344">
      <pivotArea dataOnly="0" labelOnly="1" fieldPosition="0">
        <references count="6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>
            <x v="52"/>
          </reference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6345">
      <pivotArea dataOnly="0" labelOnly="1" fieldPosition="0">
        <references count="6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>
            <x v="57"/>
          </reference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6346">
      <pivotArea dataOnly="0" labelOnly="1" fieldPosition="0">
        <references count="6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>
            <x v="21"/>
          </reference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6347">
      <pivotArea dataOnly="0" labelOnly="1" fieldPosition="0">
        <references count="6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5" count="1">
            <x v="186"/>
          </reference>
          <reference field="7" count="1" selected="0">
            <x v="85"/>
          </reference>
          <reference field="8" count="1" selected="0">
            <x v="1"/>
          </reference>
        </references>
      </pivotArea>
    </format>
    <format dxfId="56348">
      <pivotArea dataOnly="0" labelOnly="1" fieldPosition="0">
        <references count="6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>
            <x v="40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6349">
      <pivotArea dataOnly="0" labelOnly="1" fieldPosition="0">
        <references count="6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>
            <x v="9"/>
          </reference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6350">
      <pivotArea dataOnly="0" labelOnly="1" fieldPosition="0">
        <references count="6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5" count="1">
            <x v="109"/>
          </reference>
          <reference field="7" count="1" selected="0">
            <x v="104"/>
          </reference>
          <reference field="8" count="1" selected="0">
            <x v="1"/>
          </reference>
        </references>
      </pivotArea>
    </format>
    <format dxfId="56351">
      <pivotArea dataOnly="0" labelOnly="1" fieldPosition="0">
        <references count="6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>
            <x v="59"/>
          </reference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6352">
      <pivotArea dataOnly="0" labelOnly="1" fieldPosition="0">
        <references count="6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5" count="1">
            <x v="116"/>
          </reference>
          <reference field="7" count="1" selected="0">
            <x v="19"/>
          </reference>
          <reference field="8" count="1" selected="0">
            <x v="1"/>
          </reference>
        </references>
      </pivotArea>
    </format>
    <format dxfId="56353">
      <pivotArea dataOnly="0" labelOnly="1" fieldPosition="0">
        <references count="6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>
            <x v="8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6354">
      <pivotArea dataOnly="0" labelOnly="1" fieldPosition="0">
        <references count="6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>
            <x v="54"/>
          </reference>
          <reference field="7" count="1" selected="0">
            <x v="9"/>
          </reference>
          <reference field="8" count="1" selected="0">
            <x v="0"/>
          </reference>
        </references>
      </pivotArea>
    </format>
    <format dxfId="56355">
      <pivotArea dataOnly="0" labelOnly="1" fieldPosition="0">
        <references count="6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>
            <x v="65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6356">
      <pivotArea dataOnly="0" labelOnly="1" fieldPosition="0">
        <references count="6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5" count="1">
            <x v="175"/>
          </reference>
          <reference field="7" count="1" selected="0">
            <x v="28"/>
          </reference>
          <reference field="8" count="1" selected="0">
            <x v="1"/>
          </reference>
        </references>
      </pivotArea>
    </format>
    <format dxfId="56357">
      <pivotArea dataOnly="0" labelOnly="1" fieldPosition="0">
        <references count="6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>
            <x v="0"/>
          </reference>
          <reference field="7" count="1" selected="0">
            <x v="7"/>
          </reference>
          <reference field="8" count="1" selected="0">
            <x v="1"/>
          </reference>
        </references>
      </pivotArea>
    </format>
    <format dxfId="56358">
      <pivotArea dataOnly="0" labelOnly="1" fieldPosition="0">
        <references count="6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6359">
      <pivotArea dataOnly="0" labelOnly="1" fieldPosition="0">
        <references count="6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5" count="1">
            <x v="138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6360">
      <pivotArea dataOnly="0" labelOnly="1" fieldPosition="0">
        <references count="6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5" count="1">
            <x v="182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361">
      <pivotArea dataOnly="0" labelOnly="1" fieldPosition="0">
        <references count="6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>
            <x v="3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6362">
      <pivotArea dataOnly="0" labelOnly="1" fieldPosition="0">
        <references count="6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5" count="1">
            <x v="145"/>
          </reference>
          <reference field="7" count="1" selected="0">
            <x v="120"/>
          </reference>
          <reference field="8" count="1" selected="0">
            <x v="0"/>
          </reference>
        </references>
      </pivotArea>
    </format>
    <format dxfId="56363">
      <pivotArea dataOnly="0" labelOnly="1" fieldPosition="0">
        <references count="6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5" count="1">
            <x v="126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6364">
      <pivotArea dataOnly="0" labelOnly="1" fieldPosition="0">
        <references count="6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5" count="1">
            <x v="104"/>
          </reference>
          <reference field="7" count="1" selected="0">
            <x v="40"/>
          </reference>
          <reference field="8" count="1" selected="0">
            <x v="1"/>
          </reference>
        </references>
      </pivotArea>
    </format>
    <format dxfId="56365">
      <pivotArea dataOnly="0" labelOnly="1" fieldPosition="0">
        <references count="6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5" count="1">
            <x v="103"/>
          </reference>
          <reference field="7" count="1" selected="0">
            <x v="38"/>
          </reference>
          <reference field="8" count="1" selected="0">
            <x v="1"/>
          </reference>
        </references>
      </pivotArea>
    </format>
    <format dxfId="56366">
      <pivotArea dataOnly="0" labelOnly="1" fieldPosition="0">
        <references count="6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>
            <x v="80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6367">
      <pivotArea dataOnly="0" labelOnly="1" fieldPosition="0">
        <references count="6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5" count="1">
            <x v="152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368">
      <pivotArea dataOnly="0" labelOnly="1" fieldPosition="0">
        <references count="6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5" count="1">
            <x v="144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369">
      <pivotArea dataOnly="0" labelOnly="1" fieldPosition="0">
        <references count="6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5" count="1">
            <x v="195"/>
          </reference>
          <reference field="7" count="1" selected="0">
            <x v="101"/>
          </reference>
          <reference field="8" count="1" selected="0">
            <x v="1"/>
          </reference>
        </references>
      </pivotArea>
    </format>
    <format dxfId="56370">
      <pivotArea dataOnly="0" labelOnly="1" fieldPosition="0">
        <references count="6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>
            <x v="31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6371">
      <pivotArea dataOnly="0" labelOnly="1" fieldPosition="0">
        <references count="6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>
            <x v="22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6372">
      <pivotArea dataOnly="0" labelOnly="1" fieldPosition="0">
        <references count="6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>
            <x v="6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6373">
      <pivotArea dataOnly="0" labelOnly="1" fieldPosition="0">
        <references count="6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5" count="1">
            <x v="140"/>
          </reference>
          <reference field="7" count="1" selected="0">
            <x v="41"/>
          </reference>
          <reference field="8" count="1" selected="0">
            <x v="0"/>
          </reference>
        </references>
      </pivotArea>
    </format>
    <format dxfId="56374">
      <pivotArea dataOnly="0" labelOnly="1" fieldPosition="0">
        <references count="6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5" count="1">
            <x v="167"/>
          </reference>
          <reference field="7" count="1" selected="0">
            <x v="144"/>
          </reference>
          <reference field="8" count="1" selected="0">
            <x v="0"/>
          </reference>
        </references>
      </pivotArea>
    </format>
    <format dxfId="56375">
      <pivotArea dataOnly="0" labelOnly="1" fieldPosition="0">
        <references count="6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>
            <x v="77"/>
          </reference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6376">
      <pivotArea dataOnly="0" labelOnly="1" fieldPosition="0">
        <references count="6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5" count="1">
            <x v="136"/>
          </reference>
          <reference field="7" count="1" selected="0">
            <x v="100"/>
          </reference>
          <reference field="8" count="1" selected="0">
            <x v="0"/>
          </reference>
        </references>
      </pivotArea>
    </format>
    <format dxfId="56377">
      <pivotArea dataOnly="0" labelOnly="1" fieldPosition="0">
        <references count="6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5" count="1">
            <x v="169"/>
          </reference>
          <reference field="7" count="1" selected="0">
            <x v="139"/>
          </reference>
          <reference field="8" count="1" selected="0">
            <x v="0"/>
          </reference>
        </references>
      </pivotArea>
    </format>
    <format dxfId="56378">
      <pivotArea dataOnly="0" labelOnly="1" fieldPosition="0">
        <references count="6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5" count="1">
            <x v="171"/>
          </reference>
          <reference field="7" count="1" selected="0">
            <x v="125"/>
          </reference>
          <reference field="8" count="1" selected="0">
            <x v="0"/>
          </reference>
        </references>
      </pivotArea>
    </format>
    <format dxfId="56379">
      <pivotArea dataOnly="0" labelOnly="1" fieldPosition="0">
        <references count="6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>
            <x v="58"/>
          </reference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6380">
      <pivotArea dataOnly="0" labelOnly="1" fieldPosition="0">
        <references count="6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5" count="1">
            <x v="188"/>
          </reference>
          <reference field="7" count="1" selected="0">
            <x v="113"/>
          </reference>
          <reference field="8" count="1" selected="0">
            <x v="1"/>
          </reference>
        </references>
      </pivotArea>
    </format>
    <format dxfId="56381">
      <pivotArea dataOnly="0" labelOnly="1" fieldPosition="0">
        <references count="6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5" count="1">
            <x v="142"/>
          </reference>
          <reference field="7" count="1" selected="0">
            <x v="107"/>
          </reference>
          <reference field="8" count="1" selected="0">
            <x v="1"/>
          </reference>
        </references>
      </pivotArea>
    </format>
    <format dxfId="56382">
      <pivotArea dataOnly="0" labelOnly="1" fieldPosition="0">
        <references count="6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>
            <x v="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6383">
      <pivotArea dataOnly="0" labelOnly="1" fieldPosition="0">
        <references count="6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5" count="1">
            <x v="172"/>
          </reference>
          <reference field="7" count="1" selected="0">
            <x v="122"/>
          </reference>
          <reference field="8" count="1" selected="0">
            <x v="1"/>
          </reference>
        </references>
      </pivotArea>
    </format>
    <format dxfId="56384">
      <pivotArea dataOnly="0" labelOnly="1" fieldPosition="0">
        <references count="6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>
            <x v="60"/>
          </reference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6385">
      <pivotArea dataOnly="0" labelOnly="1" fieldPosition="0">
        <references count="6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5" count="1">
            <x v="137"/>
          </reference>
          <reference field="7" count="1" selected="0">
            <x v="69"/>
          </reference>
          <reference field="8" count="1" selected="0">
            <x v="1"/>
          </reference>
        </references>
      </pivotArea>
    </format>
    <format dxfId="56386">
      <pivotArea dataOnly="0" labelOnly="1" fieldPosition="0">
        <references count="6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>
            <x v="24"/>
          </reference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6387">
      <pivotArea dataOnly="0" labelOnly="1" fieldPosition="0">
        <references count="6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>
            <x v="99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388">
      <pivotArea dataOnly="0" labelOnly="1" fieldPosition="0">
        <references count="6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5" count="1">
            <x v="189"/>
          </reference>
          <reference field="7" count="1" selected="0">
            <x v="131"/>
          </reference>
          <reference field="8" count="1" selected="0">
            <x v="1"/>
          </reference>
        </references>
      </pivotArea>
    </format>
    <format dxfId="56389">
      <pivotArea dataOnly="0" labelOnly="1" fieldPosition="0">
        <references count="6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5" count="1">
            <x v="147"/>
          </reference>
          <reference field="7" count="1" selected="0">
            <x v="141"/>
          </reference>
          <reference field="8" count="1" selected="0">
            <x v="1"/>
          </reference>
        </references>
      </pivotArea>
    </format>
    <format dxfId="56390">
      <pivotArea dataOnly="0" labelOnly="1" fieldPosition="0">
        <references count="6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5" count="1">
            <x v="124"/>
          </reference>
          <reference field="7" count="1" selected="0">
            <x v="88"/>
          </reference>
          <reference field="8" count="1" selected="0">
            <x v="1"/>
          </reference>
        </references>
      </pivotArea>
    </format>
    <format dxfId="56391">
      <pivotArea dataOnly="0" labelOnly="1" fieldPosition="0">
        <references count="6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5" count="1">
            <x v="184"/>
          </reference>
          <reference field="7" count="1" selected="0">
            <x v="67"/>
          </reference>
          <reference field="8" count="1" selected="0">
            <x v="1"/>
          </reference>
        </references>
      </pivotArea>
    </format>
    <format dxfId="56392">
      <pivotArea dataOnly="0" labelOnly="1" fieldPosition="0">
        <references count="6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5" count="1">
            <x v="134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6393">
      <pivotArea dataOnly="0" labelOnly="1" fieldPosition="0">
        <references count="6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5" count="1">
            <x v="183"/>
          </reference>
          <reference field="7" count="1" selected="0">
            <x v="65"/>
          </reference>
          <reference field="8" count="1" selected="0">
            <x v="1"/>
          </reference>
        </references>
      </pivotArea>
    </format>
    <format dxfId="56394">
      <pivotArea dataOnly="0" labelOnly="1" fieldPosition="0">
        <references count="6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>
            <x v="78"/>
          </reference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6395">
      <pivotArea dataOnly="0" labelOnly="1" fieldPosition="0">
        <references count="6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5" count="1">
            <x v="127"/>
          </reference>
          <reference field="7" count="1" selected="0">
            <x v="51"/>
          </reference>
          <reference field="8" count="1" selected="0">
            <x v="0"/>
          </reference>
        </references>
      </pivotArea>
    </format>
    <format dxfId="56396">
      <pivotArea dataOnly="0" labelOnly="1" fieldPosition="0">
        <references count="6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5" count="1">
            <x v="149"/>
          </reference>
          <reference field="7" count="1" selected="0">
            <x v="140"/>
          </reference>
          <reference field="8" count="1" selected="0">
            <x v="0"/>
          </reference>
        </references>
      </pivotArea>
    </format>
    <format dxfId="56397">
      <pivotArea dataOnly="0" labelOnly="1" fieldPosition="0">
        <references count="6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>
            <x v="8"/>
          </reference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6398">
      <pivotArea dataOnly="0" labelOnly="1" fieldPosition="0">
        <references count="6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>
            <x v="41"/>
          </reference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6399">
      <pivotArea dataOnly="0" labelOnly="1" fieldPosition="0">
        <references count="6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>
            <x v="69"/>
          </reference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6400">
      <pivotArea dataOnly="0" labelOnly="1" fieldPosition="0">
        <references count="6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>
            <x v="51"/>
          </reference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6401">
      <pivotArea dataOnly="0" labelOnly="1" fieldPosition="0">
        <references count="6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5" count="1">
            <x v="145"/>
          </reference>
          <reference field="7" count="1" selected="0">
            <x v="130"/>
          </reference>
          <reference field="8" count="1" selected="0">
            <x v="0"/>
          </reference>
        </references>
      </pivotArea>
    </format>
    <format dxfId="56402">
      <pivotArea dataOnly="0" labelOnly="1" fieldPosition="0">
        <references count="6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>
            <x v="61"/>
          </reference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6403">
      <pivotArea dataOnly="0" labelOnly="1" fieldPosition="0">
        <references count="6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5" count="1">
            <x v="105"/>
          </reference>
          <reference field="7" count="1" selected="0">
            <x v="134"/>
          </reference>
          <reference field="8" count="1" selected="0">
            <x v="0"/>
          </reference>
        </references>
      </pivotArea>
    </format>
    <format dxfId="56404">
      <pivotArea dataOnly="0" labelOnly="1" fieldPosition="0">
        <references count="6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>
            <x v="64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6405">
      <pivotArea dataOnly="0" labelOnly="1" fieldPosition="0">
        <references count="6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>
            <x v="84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6406">
      <pivotArea dataOnly="0" labelOnly="1" fieldPosition="0">
        <references count="6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5" count="1">
            <x v="120"/>
          </reference>
          <reference field="7" count="1" selected="0">
            <x v="31"/>
          </reference>
          <reference field="8" count="1" selected="0">
            <x v="1"/>
          </reference>
        </references>
      </pivotArea>
    </format>
    <format dxfId="56407">
      <pivotArea dataOnly="0" labelOnly="1" fieldPosition="0">
        <references count="6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>
            <x v="20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6408">
      <pivotArea dataOnly="0" labelOnly="1" fieldPosition="0">
        <references count="6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>
            <x v="19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6409">
      <pivotArea dataOnly="0" labelOnly="1" fieldPosition="0">
        <references count="6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5" count="1">
            <x v="121"/>
          </reference>
          <reference field="7" count="1" selected="0">
            <x v="93"/>
          </reference>
          <reference field="8" count="1" selected="0">
            <x v="1"/>
          </reference>
        </references>
      </pivotArea>
    </format>
    <format dxfId="56410">
      <pivotArea dataOnly="0" labelOnly="1" fieldPosition="0">
        <references count="6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>
            <x v="26"/>
          </reference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6411">
      <pivotArea dataOnly="0" labelOnly="1" fieldPosition="0">
        <references count="6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5" count="1">
            <x v="131"/>
          </reference>
          <reference field="7" count="1" selected="0">
            <x v="63"/>
          </reference>
          <reference field="8" count="1" selected="0">
            <x v="0"/>
          </reference>
        </references>
      </pivotArea>
    </format>
    <format dxfId="56412">
      <pivotArea dataOnly="0" labelOnly="1" fieldPosition="0">
        <references count="6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5" count="1">
            <x v="191"/>
          </reference>
          <reference field="7" count="1" selected="0">
            <x v="70"/>
          </reference>
          <reference field="8" count="1" selected="0">
            <x v="0"/>
          </reference>
        </references>
      </pivotArea>
    </format>
    <format dxfId="56413">
      <pivotArea dataOnly="0" labelOnly="1" fieldPosition="0">
        <references count="6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>
            <x v="98"/>
          </reference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6414">
      <pivotArea dataOnly="0" labelOnly="1" fieldPosition="0">
        <references count="6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5" count="1">
            <x v="141"/>
          </reference>
          <reference field="7" count="1" selected="0">
            <x v="47"/>
          </reference>
          <reference field="8" count="1" selected="0">
            <x v="0"/>
          </reference>
        </references>
      </pivotArea>
    </format>
    <format dxfId="56415">
      <pivotArea dataOnly="0" labelOnly="1" fieldPosition="0">
        <references count="6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>
            <x v="67"/>
          </reference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6416">
      <pivotArea dataOnly="0" labelOnly="1" fieldPosition="0">
        <references count="6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>
            <x v="39"/>
          </reference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6417">
      <pivotArea dataOnly="0" labelOnly="1" fieldPosition="0">
        <references count="6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>
            <x v="68"/>
          </reference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6418">
      <pivotArea dataOnly="0" labelOnly="1" fieldPosition="0">
        <references count="6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>
            <x v="15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6419">
      <pivotArea dataOnly="0" labelOnly="1" fieldPosition="0">
        <references count="6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>
            <x v="49"/>
          </reference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6420">
      <pivotArea dataOnly="0" labelOnly="1" fieldPosition="0">
        <references count="6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>
            <x v="94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6421">
      <pivotArea dataOnly="0" labelOnly="1" fieldPosition="0">
        <references count="6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5" count="1">
            <x v="100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422">
      <pivotArea dataOnly="0" labelOnly="1" fieldPosition="0">
        <references count="6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5" count="1">
            <x v="108"/>
          </reference>
          <reference field="7" count="1" selected="0">
            <x v="128"/>
          </reference>
          <reference field="8" count="1" selected="0">
            <x v="1"/>
          </reference>
        </references>
      </pivotArea>
    </format>
    <format dxfId="56423">
      <pivotArea dataOnly="0" labelOnly="1" fieldPosition="0">
        <references count="6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>
            <x v="79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424">
      <pivotArea dataOnly="0" labelOnly="1" fieldPosition="0">
        <references count="6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5" count="1">
            <x v="185"/>
          </reference>
          <reference field="7" count="1" selected="0">
            <x v="126"/>
          </reference>
          <reference field="8" count="1" selected="0">
            <x v="0"/>
          </reference>
        </references>
      </pivotArea>
    </format>
    <format dxfId="56425">
      <pivotArea dataOnly="0" labelOnly="1" fieldPosition="0">
        <references count="6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5" count="1">
            <x v="143"/>
          </reference>
          <reference field="7" count="1" selected="0">
            <x v="44"/>
          </reference>
          <reference field="8" count="1" selected="0">
            <x v="0"/>
          </reference>
        </references>
      </pivotArea>
    </format>
    <format dxfId="56426">
      <pivotArea dataOnly="0" labelOnly="1" fieldPosition="0">
        <references count="6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5" count="1">
            <x v="148"/>
          </reference>
          <reference field="7" count="1" selected="0">
            <x v="60"/>
          </reference>
          <reference field="8" count="1" selected="0">
            <x v="1"/>
          </reference>
        </references>
      </pivotArea>
    </format>
    <format dxfId="56427">
      <pivotArea dataOnly="0" labelOnly="1" fieldPosition="0">
        <references count="6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5" count="1">
            <x v="190"/>
          </reference>
          <reference field="7" count="1" selected="0">
            <x v="50"/>
          </reference>
          <reference field="8" count="1" selected="0">
            <x v="0"/>
          </reference>
        </references>
      </pivotArea>
    </format>
    <format dxfId="56428">
      <pivotArea dataOnly="0" labelOnly="1" fieldPosition="0">
        <references count="6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5" count="1">
            <x v="154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56429">
      <pivotArea dataOnly="0" labelOnly="1" fieldPosition="0">
        <references count="6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5" count="1">
            <x v="173"/>
          </reference>
          <reference field="7" count="1" selected="0">
            <x v="127"/>
          </reference>
          <reference field="8" count="1" selected="0">
            <x v="0"/>
          </reference>
        </references>
      </pivotArea>
    </format>
    <format dxfId="56430">
      <pivotArea dataOnly="0" labelOnly="1" fieldPosition="0">
        <references count="6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5" count="1">
            <x v="182"/>
          </reference>
          <reference field="7" count="1" selected="0">
            <x v="49"/>
          </reference>
          <reference field="8" count="1" selected="0">
            <x v="0"/>
          </reference>
        </references>
      </pivotArea>
    </format>
    <format dxfId="56431">
      <pivotArea dataOnly="0" labelOnly="1" fieldPosition="0">
        <references count="6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>
            <x v="17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6432">
      <pivotArea dataOnly="0" labelOnly="1" fieldPosition="0">
        <references count="6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>
            <x v="48"/>
          </reference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6433">
      <pivotArea dataOnly="0" labelOnly="1" fieldPosition="0">
        <references count="6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6434">
      <pivotArea dataOnly="0" labelOnly="1" fieldPosition="0">
        <references count="6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5" count="1">
            <x v="159"/>
          </reference>
          <reference field="7" count="1" selected="0">
            <x v="28"/>
          </reference>
          <reference field="8" count="1" selected="0">
            <x v="1"/>
          </reference>
        </references>
      </pivotArea>
    </format>
    <format dxfId="56435">
      <pivotArea dataOnly="0" labelOnly="1" fieldPosition="0">
        <references count="6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5" count="1">
            <x v="151"/>
          </reference>
          <reference field="7" count="1" selected="0">
            <x v="106"/>
          </reference>
          <reference field="8" count="1" selected="0">
            <x v="1"/>
          </reference>
        </references>
      </pivotArea>
    </format>
    <format dxfId="56436">
      <pivotArea dataOnly="0" labelOnly="1" fieldPosition="0">
        <references count="6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5" count="1">
            <x v="114"/>
          </reference>
          <reference field="7" count="1" selected="0">
            <x v="16"/>
          </reference>
          <reference field="8" count="1" selected="0">
            <x v="0"/>
          </reference>
        </references>
      </pivotArea>
    </format>
    <format dxfId="56437">
      <pivotArea dataOnly="0" labelOnly="1" fieldPosition="0">
        <references count="6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>
            <x v="35"/>
          </reference>
          <reference field="7" count="1" selected="0">
            <x v="7"/>
          </reference>
          <reference field="8" count="1" selected="0">
            <x v="0"/>
          </reference>
        </references>
      </pivotArea>
    </format>
    <format dxfId="56438">
      <pivotArea dataOnly="0" labelOnly="1" fieldPosition="0">
        <references count="6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5" count="1">
            <x v="153"/>
          </reference>
          <reference field="7" count="1" selected="0">
            <x v="133"/>
          </reference>
          <reference field="8" count="1" selected="0">
            <x v="0"/>
          </reference>
        </references>
      </pivotArea>
    </format>
    <format dxfId="56439">
      <pivotArea dataOnly="0" labelOnly="1" fieldPosition="0">
        <references count="6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>
            <x v="36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6440">
      <pivotArea dataOnly="0" labelOnly="1" fieldPosition="0">
        <references count="6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5" count="1">
            <x v="168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6441">
      <pivotArea dataOnly="0" labelOnly="1" fieldPosition="0">
        <references count="6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>
            <x v="42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6442">
      <pivotArea dataOnly="0" labelOnly="1" fieldPosition="0">
        <references count="6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>
            <x v="90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6443">
      <pivotArea dataOnly="0" labelOnly="1" fieldPosition="0">
        <references count="6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5" count="1">
            <x v="123"/>
          </reference>
          <reference field="7" count="1" selected="0">
            <x v="107"/>
          </reference>
          <reference field="8" count="1" selected="0">
            <x v="0"/>
          </reference>
        </references>
      </pivotArea>
    </format>
    <format dxfId="56444">
      <pivotArea dataOnly="0" labelOnly="1" fieldPosition="0">
        <references count="6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5" count="1">
            <x v="166"/>
          </reference>
          <reference field="7" count="1" selected="0">
            <x v="146"/>
          </reference>
          <reference field="8" count="1" selected="0">
            <x v="0"/>
          </reference>
        </references>
      </pivotArea>
    </format>
    <format dxfId="56445">
      <pivotArea dataOnly="0" labelOnly="1" fieldPosition="0">
        <references count="6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5" count="1">
            <x v="163"/>
          </reference>
          <reference field="7" count="1" selected="0">
            <x v="136"/>
          </reference>
          <reference field="8" count="1" selected="0">
            <x v="0"/>
          </reference>
        </references>
      </pivotArea>
    </format>
    <format dxfId="56446">
      <pivotArea dataOnly="0" labelOnly="1" fieldPosition="0">
        <references count="6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5" count="1">
            <x v="179"/>
          </reference>
          <reference field="7" count="1" selected="0">
            <x v="108"/>
          </reference>
          <reference field="8" count="1" selected="0">
            <x v="1"/>
          </reference>
        </references>
      </pivotArea>
    </format>
    <format dxfId="56447">
      <pivotArea dataOnly="0" labelOnly="1" fieldPosition="0">
        <references count="6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>
            <x v="28"/>
          </reference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6448">
      <pivotArea dataOnly="0" labelOnly="1" fieldPosition="0">
        <references count="6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>
            <x v="1"/>
          </reference>
          <reference field="7" count="1" selected="0">
            <x v="9"/>
          </reference>
          <reference field="8" count="1" selected="0">
            <x v="1"/>
          </reference>
        </references>
      </pivotArea>
    </format>
    <format dxfId="56449">
      <pivotArea dataOnly="0" labelOnly="1" fieldPosition="0">
        <references count="6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>
            <x v="73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6450">
      <pivotArea dataOnly="0" labelOnly="1" fieldPosition="0">
        <references count="6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5" count="1">
            <x v="146"/>
          </reference>
          <reference field="7" count="1" selected="0">
            <x v="135"/>
          </reference>
          <reference field="8" count="1" selected="0">
            <x v="1"/>
          </reference>
        </references>
      </pivotArea>
    </format>
    <format dxfId="56451">
      <pivotArea dataOnly="0" labelOnly="1" fieldPosition="0">
        <references count="6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6452">
      <pivotArea dataOnly="0" labelOnly="1" fieldPosition="0">
        <references count="6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>
            <x v="30"/>
          </reference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6453">
      <pivotArea dataOnly="0" labelOnly="1" fieldPosition="0">
        <references count="6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>
            <x v="10"/>
          </reference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6454">
      <pivotArea dataOnly="0" labelOnly="1" fieldPosition="0">
        <references count="6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>
            <x v="45"/>
          </reference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6455">
      <pivotArea dataOnly="0" labelOnly="1" fieldPosition="0">
        <references count="6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5" count="1">
            <x v="155"/>
          </reference>
          <reference field="7" count="1" selected="0">
            <x v="23"/>
          </reference>
          <reference field="8" count="1" selected="0">
            <x v="1"/>
          </reference>
        </references>
      </pivotArea>
    </format>
    <format dxfId="56456">
      <pivotArea dataOnly="0" labelOnly="1" fieldPosition="0">
        <references count="6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5" count="1">
            <x v="139"/>
          </reference>
          <reference field="7" count="1" selected="0">
            <x v="22"/>
          </reference>
          <reference field="8" count="1" selected="0">
            <x v="1"/>
          </reference>
        </references>
      </pivotArea>
    </format>
    <format dxfId="56457">
      <pivotArea dataOnly="0" labelOnly="1" fieldPosition="0">
        <references count="6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>
            <x v="7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458">
      <pivotArea dataOnly="0" labelOnly="1" fieldPosition="0">
        <references count="6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>
            <x v="88"/>
          </reference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6459">
      <pivotArea dataOnly="0" labelOnly="1" fieldPosition="0">
        <references count="6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>
            <x v="33"/>
          </reference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6460">
      <pivotArea dataOnly="0" labelOnly="1" fieldPosition="0">
        <references count="6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5" count="1">
            <x v="102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6461">
      <pivotArea dataOnly="0" labelOnly="1" fieldPosition="0">
        <references count="6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>
            <x v="38"/>
          </reference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6462">
      <pivotArea dataOnly="0" labelOnly="1" fieldPosition="0">
        <references count="6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>
            <x v="44"/>
          </reference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6463">
      <pivotArea dataOnly="0" labelOnly="1" fieldPosition="0">
        <references count="6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5" count="1">
            <x v="162"/>
          </reference>
          <reference field="7" count="1" selected="0">
            <x v="30"/>
          </reference>
          <reference field="8" count="1" selected="0">
            <x v="0"/>
          </reference>
        </references>
      </pivotArea>
    </format>
    <format dxfId="56464">
      <pivotArea dataOnly="0" labelOnly="1" fieldPosition="0">
        <references count="6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5" count="1">
            <x v="180"/>
          </reference>
          <reference field="7" count="1" selected="0">
            <x v="74"/>
          </reference>
          <reference field="8" count="1" selected="0">
            <x v="0"/>
          </reference>
        </references>
      </pivotArea>
    </format>
    <format dxfId="56465">
      <pivotArea dataOnly="0" labelOnly="1" fieldPosition="0">
        <references count="6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>
            <x v="18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6466">
      <pivotArea dataOnly="0" labelOnly="1" fieldPosition="0">
        <references count="6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>
            <x v="47"/>
          </reference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6467">
      <pivotArea dataOnly="0" labelOnly="1" fieldPosition="0">
        <references count="6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5" count="1">
            <x v="133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6468">
      <pivotArea dataOnly="0" labelOnly="1" fieldPosition="0">
        <references count="6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5" count="1">
            <x v="101"/>
          </reference>
          <reference field="7" count="1" selected="0">
            <x v="92"/>
          </reference>
          <reference field="8" count="1" selected="0">
            <x v="1"/>
          </reference>
        </references>
      </pivotArea>
    </format>
    <format dxfId="56469">
      <pivotArea dataOnly="0" labelOnly="1" fieldPosition="0">
        <references count="6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>
            <x v="53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6470">
      <pivotArea dataOnly="0" labelOnly="1" fieldPosition="0">
        <references count="6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>
            <x v="82"/>
          </reference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6471">
      <pivotArea dataOnly="0" labelOnly="1" fieldPosition="0">
        <references count="6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>
            <x v="32"/>
          </reference>
          <reference field="7" count="1" selected="0">
            <x v="5"/>
          </reference>
          <reference field="8" count="1" selected="0">
            <x v="1"/>
          </reference>
        </references>
      </pivotArea>
    </format>
    <format dxfId="56472">
      <pivotArea dataOnly="0" labelOnly="1" fieldPosition="0">
        <references count="6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>
            <x v="9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6473">
      <pivotArea dataOnly="0" labelOnly="1" fieldPosition="0">
        <references count="6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5" count="1">
            <x v="122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6474">
      <pivotArea dataOnly="0" labelOnly="1" fieldPosition="0">
        <references count="6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>
            <x v="97"/>
          </reference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6475">
      <pivotArea dataOnly="0" labelOnly="1" fieldPosition="0">
        <references count="6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5" count="1">
            <x v="135"/>
          </reference>
          <reference field="7" count="1" selected="0">
            <x v="109"/>
          </reference>
          <reference field="8" count="1" selected="0">
            <x v="1"/>
          </reference>
        </references>
      </pivotArea>
    </format>
    <format dxfId="56476">
      <pivotArea dataOnly="0" labelOnly="1" fieldPosition="0">
        <references count="6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>
            <x v="5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6477">
      <pivotArea dataOnly="0" labelOnly="1" fieldPosition="0">
        <references count="6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5" count="1">
            <x v="150"/>
          </reference>
          <reference field="7" count="1" selected="0">
            <x v="64"/>
          </reference>
          <reference field="8" count="1" selected="0">
            <x v="1"/>
          </reference>
        </references>
      </pivotArea>
    </format>
    <format dxfId="56478">
      <pivotArea dataOnly="0" labelOnly="1" fieldPosition="0">
        <references count="6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5" count="1">
            <x v="178"/>
          </reference>
          <reference field="7" count="1" selected="0">
            <x v="137"/>
          </reference>
          <reference field="8" count="1" selected="0">
            <x v="0"/>
          </reference>
        </references>
      </pivotArea>
    </format>
    <format dxfId="56479">
      <pivotArea dataOnly="0" labelOnly="1" fieldPosition="0">
        <references count="6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5" count="1">
            <x v="110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6480">
      <pivotArea dataOnly="0" labelOnly="1" fieldPosition="0">
        <references count="6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6481">
      <pivotArea dataOnly="0" labelOnly="1" fieldPosition="0">
        <references count="6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>
            <x v="13"/>
          </reference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6482">
      <pivotArea dataOnly="0" labelOnly="1" fieldPosition="0">
        <references count="6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>
            <x v="37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483">
      <pivotArea dataOnly="0" labelOnly="1" fieldPosition="0">
        <references count="6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5" count="1">
            <x v="125"/>
          </reference>
          <reference field="7" count="1" selected="0">
            <x v="14"/>
          </reference>
          <reference field="8" count="1" selected="0">
            <x v="0"/>
          </reference>
        </references>
      </pivotArea>
    </format>
    <format dxfId="56484">
      <pivotArea dataOnly="0" labelOnly="1" fieldPosition="0">
        <references count="6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5" count="1">
            <x v="177"/>
          </reference>
          <reference field="7" count="1" selected="0">
            <x v="145"/>
          </reference>
          <reference field="8" count="1" selected="0">
            <x v="1"/>
          </reference>
        </references>
      </pivotArea>
    </format>
    <format dxfId="56485">
      <pivotArea dataOnly="0" labelOnly="1" fieldPosition="0">
        <references count="6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>
            <x v="95"/>
          </reference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6486">
      <pivotArea dataOnly="0" labelOnly="1" fieldPosition="0">
        <references count="6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>
            <x v="55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487">
      <pivotArea dataOnly="0" labelOnly="1" fieldPosition="0">
        <references count="6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5" count="1">
            <x v="115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6488">
      <pivotArea dataOnly="0" labelOnly="1" fieldPosition="0">
        <references count="6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>
            <x v="92"/>
          </reference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6489">
      <pivotArea dataOnly="0" labelOnly="1" fieldPosition="0">
        <references count="6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>
            <x v="7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490">
      <pivotArea dataOnly="0" labelOnly="1" fieldPosition="0">
        <references count="6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>
            <x v="62"/>
          </reference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6491">
      <pivotArea dataOnly="0" labelOnly="1" fieldPosition="0">
        <references count="6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5" count="1">
            <x v="128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492">
      <pivotArea dataOnly="0" labelOnly="1" fieldPosition="0">
        <references count="6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5" count="1">
            <x v="157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6493">
      <pivotArea dataOnly="0" labelOnly="1" fieldPosition="0">
        <references count="7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5" count="1" selected="0">
            <x v="176"/>
          </reference>
          <reference field="6" count="1">
            <x v="1"/>
          </reference>
          <reference field="7" count="1" selected="0">
            <x v="91"/>
          </reference>
          <reference field="8" count="1" selected="0">
            <x v="0"/>
          </reference>
        </references>
      </pivotArea>
    </format>
    <format dxfId="56494">
      <pivotArea dataOnly="0" labelOnly="1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7"/>
          </reference>
          <reference field="5" count="1" selected="0">
            <x v="198"/>
          </reference>
          <reference field="6" count="1">
            <x v="2"/>
          </reference>
          <reference field="7" count="1" selected="0">
            <x v="138"/>
          </reference>
          <reference field="8" count="1" selected="0">
            <x v="0"/>
          </reference>
        </references>
      </pivotArea>
    </format>
    <format dxfId="56495">
      <pivotArea dataOnly="0" labelOnly="1" fieldPosition="0">
        <references count="7">
          <reference field="0" count="1" selected="0">
            <x v="3"/>
          </reference>
          <reference field="1" count="1" selected="0">
            <x v="2"/>
          </reference>
          <reference field="2" count="1" selected="0">
            <x v="7"/>
          </reference>
          <reference field="5" count="1" selected="0">
            <x v="196"/>
          </reference>
          <reference field="6" count="1">
            <x v="2"/>
          </reference>
          <reference field="7" count="1" selected="0">
            <x v="76"/>
          </reference>
          <reference field="8" count="1" selected="0">
            <x v="0"/>
          </reference>
        </references>
      </pivotArea>
    </format>
    <format dxfId="56496">
      <pivotArea dataOnly="0" labelOnly="1" fieldPosition="0">
        <references count="7">
          <reference field="0" count="1" selected="0">
            <x v="4"/>
          </reference>
          <reference field="1" count="1" selected="0">
            <x v="3"/>
          </reference>
          <reference field="2" count="1" selected="0">
            <x v="5"/>
          </reference>
          <reference field="5" count="1" selected="0">
            <x v="170"/>
          </reference>
          <reference field="6" count="1">
            <x v="1"/>
          </reference>
          <reference field="7" count="1" selected="0">
            <x v="149"/>
          </reference>
          <reference field="8" count="1" selected="0">
            <x v="0"/>
          </reference>
        </references>
      </pivotArea>
    </format>
    <format dxfId="56497">
      <pivotArea dataOnly="0" labelOnly="1" fieldPosition="0">
        <references count="7">
          <reference field="0" count="1" selected="0">
            <x v="3"/>
          </reference>
          <reference field="1" count="1" selected="0">
            <x v="4"/>
          </reference>
          <reference field="2" count="1" selected="0">
            <x v="10"/>
          </reference>
          <reference field="5" count="1" selected="0">
            <x v="199"/>
          </reference>
          <reference field="6" count="1">
            <x v="2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6498">
      <pivotArea dataOnly="0" labelOnly="1" fieldPosition="0">
        <references count="7">
          <reference field="0" count="1" selected="0">
            <x v="5"/>
          </reference>
          <reference field="1" count="1" selected="0">
            <x v="5"/>
          </reference>
          <reference field="2" count="1" selected="0">
            <x v="9"/>
          </reference>
          <reference field="5" count="1" selected="0">
            <x v="194"/>
          </reference>
          <reference field="6" count="1">
            <x v="1"/>
          </reference>
          <reference field="7" count="1" selected="0">
            <x v="118"/>
          </reference>
          <reference field="8" count="1" selected="0">
            <x v="0"/>
          </reference>
        </references>
      </pivotArea>
    </format>
    <format dxfId="56499">
      <pivotArea dataOnly="0" labelOnly="1" fieldPosition="0">
        <references count="7">
          <reference field="0" count="1" selected="0">
            <x v="4"/>
          </reference>
          <reference field="1" count="1" selected="0">
            <x v="6"/>
          </reference>
          <reference field="2" count="1" selected="0">
            <x v="7"/>
          </reference>
          <reference field="5" count="1" selected="0">
            <x v="174"/>
          </reference>
          <reference field="6" count="1">
            <x v="1"/>
          </reference>
          <reference field="7" count="1" selected="0">
            <x v="26"/>
          </reference>
          <reference field="8" count="1" selected="0">
            <x v="0"/>
          </reference>
        </references>
      </pivotArea>
    </format>
    <format dxfId="56500">
      <pivotArea dataOnly="0" labelOnly="1" fieldPosition="0">
        <references count="7">
          <reference field="0" count="1" selected="0">
            <x v="1"/>
          </reference>
          <reference field="1" count="1" selected="0">
            <x v="7"/>
          </reference>
          <reference field="2" count="1" selected="0">
            <x v="7"/>
          </reference>
          <reference field="5" count="1" selected="0">
            <x v="187"/>
          </reference>
          <reference field="6" count="1">
            <x v="1"/>
          </reference>
          <reference field="7" count="1" selected="0">
            <x v="62"/>
          </reference>
          <reference field="8" count="1" selected="0">
            <x v="0"/>
          </reference>
        </references>
      </pivotArea>
    </format>
    <format dxfId="56501">
      <pivotArea dataOnly="0" labelOnly="1" fieldPosition="0">
        <references count="7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 selected="0">
            <x v="87"/>
          </reference>
          <reference field="6" count="1">
            <x v="0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502">
      <pivotArea dataOnly="0" labelOnly="1" fieldPosition="0">
        <references count="7">
          <reference field="0" count="1" selected="0">
            <x v="3"/>
          </reference>
          <reference field="1" count="1" selected="0">
            <x v="9"/>
          </reference>
          <reference field="2" count="1" selected="0">
            <x v="8"/>
          </reference>
          <reference field="5" count="1" selected="0">
            <x v="165"/>
          </reference>
          <reference field="6" count="1">
            <x v="1"/>
          </reference>
          <reference field="7" count="1" selected="0">
            <x v="103"/>
          </reference>
          <reference field="8" count="1" selected="0">
            <x v="0"/>
          </reference>
        </references>
      </pivotArea>
    </format>
    <format dxfId="56503">
      <pivotArea dataOnly="0" labelOnly="1" fieldPosition="0">
        <references count="7">
          <reference field="0" count="1" selected="0">
            <x v="7"/>
          </reference>
          <reference field="1" count="1" selected="0">
            <x v="10"/>
          </reference>
          <reference field="2" count="1" selected="0">
            <x v="7"/>
          </reference>
          <reference field="5" count="1" selected="0">
            <x v="112"/>
          </reference>
          <reference field="6" count="1">
            <x v="1"/>
          </reference>
          <reference field="7" count="1" selected="0">
            <x v="142"/>
          </reference>
          <reference field="8" count="1" selected="0">
            <x v="1"/>
          </reference>
        </references>
      </pivotArea>
    </format>
    <format dxfId="56504">
      <pivotArea dataOnly="0" labelOnly="1" fieldPosition="0">
        <references count="7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 selected="0">
            <x v="96"/>
          </reference>
          <reference field="6" count="1">
            <x v="0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6505">
      <pivotArea dataOnly="0" labelOnly="1" fieldPosition="0">
        <references count="7">
          <reference field="0" count="1" selected="0">
            <x v="4"/>
          </reference>
          <reference field="1" count="1" selected="0">
            <x v="12"/>
          </reference>
          <reference field="2" count="1" selected="0">
            <x v="12"/>
          </reference>
          <reference field="5" count="1" selected="0">
            <x v="117"/>
          </reference>
          <reference field="6" count="1">
            <x v="1"/>
          </reference>
          <reference field="7" count="1" selected="0">
            <x v="1"/>
          </reference>
          <reference field="8" count="1" selected="0">
            <x v="1"/>
          </reference>
        </references>
      </pivotArea>
    </format>
    <format dxfId="56506">
      <pivotArea dataOnly="0" labelOnly="1" fieldPosition="0">
        <references count="7">
          <reference field="0" count="1" selected="0">
            <x v="0"/>
          </reference>
          <reference field="1" count="1" selected="0">
            <x v="13"/>
          </reference>
          <reference field="2" count="1" selected="0">
            <x v="2"/>
          </reference>
          <reference field="5" count="1" selected="0">
            <x v="132"/>
          </reference>
          <reference field="6" count="1">
            <x v="1"/>
          </reference>
          <reference field="7" count="1" selected="0">
            <x v="95"/>
          </reference>
          <reference field="8" count="1" selected="0">
            <x v="1"/>
          </reference>
        </references>
      </pivotArea>
    </format>
    <format dxfId="56507">
      <pivotArea dataOnly="0" labelOnly="1" fieldPosition="0">
        <references count="7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 selected="0">
            <x v="91"/>
          </reference>
          <reference field="6" count="1">
            <x v="0"/>
          </reference>
          <reference field="7" count="1" selected="0">
            <x v="3"/>
          </reference>
          <reference field="8" count="1" selected="0">
            <x v="1"/>
          </reference>
        </references>
      </pivotArea>
    </format>
    <format dxfId="56508">
      <pivotArea dataOnly="0" labelOnly="1" fieldPosition="0">
        <references count="7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 selected="0">
            <x v="25"/>
          </reference>
          <reference field="6" count="1">
            <x v="0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509">
      <pivotArea dataOnly="0" labelOnly="1" fieldPosition="0">
        <references count="7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 selected="0">
            <x v="56"/>
          </reference>
          <reference field="6" count="1">
            <x v="0"/>
          </reference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6510">
      <pivotArea dataOnly="0" labelOnly="1" fieldPosition="0">
        <references count="7">
          <reference field="0" count="1" selected="0">
            <x v="0"/>
          </reference>
          <reference field="1" count="1" selected="0">
            <x v="17"/>
          </reference>
          <reference field="2" count="1" selected="0">
            <x v="12"/>
          </reference>
          <reference field="5" count="1" selected="0">
            <x v="156"/>
          </reference>
          <reference field="6" count="1">
            <x v="1"/>
          </reference>
          <reference field="7" count="1" selected="0">
            <x v="59"/>
          </reference>
          <reference field="8" count="1" selected="0">
            <x v="1"/>
          </reference>
        </references>
      </pivotArea>
    </format>
    <format dxfId="56511">
      <pivotArea dataOnly="0" labelOnly="1" fieldPosition="0">
        <references count="7">
          <reference field="0" count="1" selected="0">
            <x v="9"/>
          </reference>
          <reference field="1" count="1" selected="0">
            <x v="18"/>
          </reference>
          <reference field="2" count="1" selected="0">
            <x v="6"/>
          </reference>
          <reference field="5" count="1" selected="0">
            <x v="197"/>
          </reference>
          <reference field="6" count="1">
            <x v="2"/>
          </reference>
          <reference field="7" count="1" selected="0">
            <x v="143"/>
          </reference>
          <reference field="8" count="1" selected="0">
            <x v="1"/>
          </reference>
        </references>
      </pivotArea>
    </format>
    <format dxfId="56512">
      <pivotArea dataOnly="0" labelOnly="1" fieldPosition="0">
        <references count="7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 selected="0">
            <x v="43"/>
          </reference>
          <reference field="6" count="1">
            <x v="0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6513">
      <pivotArea dataOnly="0" labelOnly="1" fieldPosition="0">
        <references count="7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 selected="0">
            <x v="11"/>
          </reference>
          <reference field="6" count="1">
            <x v="0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514">
      <pivotArea dataOnly="0" labelOnly="1" fieldPosition="0">
        <references count="7">
          <reference field="0" count="1" selected="0">
            <x v="3"/>
          </reference>
          <reference field="1" count="1" selected="0">
            <x v="21"/>
          </reference>
          <reference field="2" count="1" selected="0">
            <x v="15"/>
          </reference>
          <reference field="5" count="1" selected="0">
            <x v="107"/>
          </reference>
          <reference field="6" count="1">
            <x v="1"/>
          </reference>
          <reference field="7" count="1" selected="0">
            <x v="86"/>
          </reference>
          <reference field="8" count="1" selected="0">
            <x v="1"/>
          </reference>
        </references>
      </pivotArea>
    </format>
    <format dxfId="56515">
      <pivotArea dataOnly="0" labelOnly="1" fieldPosition="0">
        <references count="7">
          <reference field="0" count="1" selected="0">
            <x v="0"/>
          </reference>
          <reference field="1" count="1" selected="0">
            <x v="22"/>
          </reference>
          <reference field="2" count="1" selected="0">
            <x v="2"/>
          </reference>
          <reference field="5" count="1" selected="0">
            <x v="129"/>
          </reference>
          <reference field="6" count="1">
            <x v="1"/>
          </reference>
          <reference field="7" count="1" selected="0">
            <x v="11"/>
          </reference>
          <reference field="8" count="1" selected="0">
            <x v="1"/>
          </reference>
        </references>
      </pivotArea>
    </format>
    <format dxfId="56516">
      <pivotArea dataOnly="0" labelOnly="1" fieldPosition="0">
        <references count="7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 selected="0">
            <x v="14"/>
          </reference>
          <reference field="6" count="1">
            <x v="0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517">
      <pivotArea dataOnly="0" labelOnly="1" fieldPosition="0">
        <references count="7">
          <reference field="0" count="1" selected="0">
            <x v="5"/>
          </reference>
          <reference field="1" count="1" selected="0">
            <x v="24"/>
          </reference>
          <reference field="2" count="1" selected="0">
            <x v="12"/>
          </reference>
          <reference field="5" count="1" selected="0">
            <x v="161"/>
          </reference>
          <reference field="6" count="1">
            <x v="1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6518">
      <pivotArea dataOnly="0" labelOnly="1" fieldPosition="0">
        <references count="7">
          <reference field="0" count="1" selected="0">
            <x v="9"/>
          </reference>
          <reference field="1" count="1" selected="0">
            <x v="25"/>
          </reference>
          <reference field="2" count="1" selected="0">
            <x v="15"/>
          </reference>
          <reference field="5" count="1" selected="0">
            <x v="130"/>
          </reference>
          <reference field="6" count="1">
            <x v="1"/>
          </reference>
          <reference field="7" count="1" selected="0">
            <x v="22"/>
          </reference>
          <reference field="8" count="1" selected="0">
            <x v="1"/>
          </reference>
        </references>
      </pivotArea>
    </format>
    <format dxfId="56519">
      <pivotArea dataOnly="0" labelOnly="1" fieldPosition="0">
        <references count="7">
          <reference field="0" count="1" selected="0">
            <x v="8"/>
          </reference>
          <reference field="1" count="1" selected="0">
            <x v="26"/>
          </reference>
          <reference field="2" count="1" selected="0">
            <x v="5"/>
          </reference>
          <reference field="5" count="1" selected="0">
            <x v="181"/>
          </reference>
          <reference field="6" count="1">
            <x v="1"/>
          </reference>
          <reference field="7" count="1" selected="0">
            <x v="147"/>
          </reference>
          <reference field="8" count="1" selected="0">
            <x v="0"/>
          </reference>
        </references>
      </pivotArea>
    </format>
    <format dxfId="56520">
      <pivotArea dataOnly="0" labelOnly="1" fieldPosition="0">
        <references count="7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 selected="0">
            <x v="86"/>
          </reference>
          <reference field="6" count="1">
            <x v="0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6521">
      <pivotArea dataOnly="0" labelOnly="1" fieldPosition="0">
        <references count="7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 selected="0">
            <x v="2"/>
          </reference>
          <reference field="6" count="1">
            <x v="0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6522">
      <pivotArea dataOnly="0" labelOnly="1" fieldPosition="0">
        <references count="7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 selected="0">
            <x v="89"/>
          </reference>
          <reference field="6" count="1">
            <x v="0"/>
          </reference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6523">
      <pivotArea dataOnly="0" labelOnly="1" fieldPosition="0">
        <references count="7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 selected="0">
            <x v="72"/>
          </reference>
          <reference field="6" count="1">
            <x v="0"/>
          </reference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6524">
      <pivotArea dataOnly="0" labelOnly="1" fieldPosition="0">
        <references count="7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 selected="0">
            <x v="23"/>
          </reference>
          <reference field="6" count="1">
            <x v="0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6525">
      <pivotArea dataOnly="0" labelOnly="1" fieldPosition="0">
        <references count="7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 selected="0">
            <x v="85"/>
          </reference>
          <reference field="6" count="1">
            <x v="0"/>
          </reference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6526">
      <pivotArea dataOnly="0" labelOnly="1" fieldPosition="0">
        <references count="7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 selected="0">
            <x v="66"/>
          </reference>
          <reference field="6" count="1">
            <x v="0"/>
          </reference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6527">
      <pivotArea dataOnly="0" labelOnly="1" fieldPosition="0">
        <references count="7">
          <reference field="0" count="1" selected="0">
            <x v="5"/>
          </reference>
          <reference field="1" count="1" selected="0">
            <x v="34"/>
          </reference>
          <reference field="2" count="1" selected="0">
            <x v="14"/>
          </reference>
          <reference field="5" count="1" selected="0">
            <x v="106"/>
          </reference>
          <reference field="6" count="1">
            <x v="1"/>
          </reference>
          <reference field="7" count="1" selected="0">
            <x v="123"/>
          </reference>
          <reference field="8" count="1" selected="0">
            <x v="1"/>
          </reference>
        </references>
      </pivotArea>
    </format>
    <format dxfId="56528">
      <pivotArea dataOnly="0" labelOnly="1" fieldPosition="0">
        <references count="7">
          <reference field="0" count="1" selected="0">
            <x v="8"/>
          </reference>
          <reference field="1" count="1" selected="0">
            <x v="35"/>
          </reference>
          <reference field="2" count="1" selected="0">
            <x v="1"/>
          </reference>
          <reference field="5" count="1" selected="0">
            <x v="111"/>
          </reference>
          <reference field="6" count="1">
            <x v="1"/>
          </reference>
          <reference field="7" count="1" selected="0">
            <x v="76"/>
          </reference>
          <reference field="8" count="1" selected="0">
            <x v="1"/>
          </reference>
        </references>
      </pivotArea>
    </format>
    <format dxfId="56529">
      <pivotArea dataOnly="0" labelOnly="1" fieldPosition="0">
        <references count="7">
          <reference field="0" count="1" selected="0">
            <x v="1"/>
          </reference>
          <reference field="1" count="1" selected="0">
            <x v="36"/>
          </reference>
          <reference field="2" count="1" selected="0">
            <x v="12"/>
          </reference>
          <reference field="5" count="1" selected="0">
            <x v="164"/>
          </reference>
          <reference field="6" count="1">
            <x v="1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6530">
      <pivotArea dataOnly="0" labelOnly="1" fieldPosition="0">
        <references count="7">
          <reference field="0" count="1" selected="0">
            <x v="9"/>
          </reference>
          <reference field="1" count="1" selected="0">
            <x v="37"/>
          </reference>
          <reference field="2" count="1" selected="0">
            <x v="1"/>
          </reference>
          <reference field="5" count="1" selected="0">
            <x v="118"/>
          </reference>
          <reference field="6" count="1">
            <x v="1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6531">
      <pivotArea dataOnly="0" labelOnly="1" fieldPosition="0">
        <references count="7">
          <reference field="0" count="1" selected="0">
            <x v="8"/>
          </reference>
          <reference field="1" count="1" selected="0">
            <x v="38"/>
          </reference>
          <reference field="2" count="1" selected="0">
            <x v="11"/>
          </reference>
          <reference field="5" count="1" selected="0">
            <x v="113"/>
          </reference>
          <reference field="6" count="1">
            <x v="1"/>
          </reference>
          <reference field="7" count="1" selected="0">
            <x v="35"/>
          </reference>
          <reference field="8" count="1" selected="0">
            <x v="1"/>
          </reference>
        </references>
      </pivotArea>
    </format>
    <format dxfId="56532">
      <pivotArea dataOnly="0" labelOnly="1" fieldPosition="0">
        <references count="7">
          <reference field="0" count="1" selected="0">
            <x v="4"/>
          </reference>
          <reference field="1" count="1" selected="0">
            <x v="39"/>
          </reference>
          <reference field="2" count="1" selected="0">
            <x v="13"/>
          </reference>
          <reference field="5" count="1" selected="0">
            <x v="119"/>
          </reference>
          <reference field="6" count="1">
            <x v="1"/>
          </reference>
          <reference field="7" count="1" selected="0">
            <x v="112"/>
          </reference>
          <reference field="8" count="1" selected="0">
            <x v="1"/>
          </reference>
        </references>
      </pivotArea>
    </format>
    <format dxfId="56533">
      <pivotArea dataOnly="0" labelOnly="1" fieldPosition="0">
        <references count="7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 selected="0">
            <x v="70"/>
          </reference>
          <reference field="6" count="1">
            <x v="0"/>
          </reference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6534">
      <pivotArea dataOnly="0" labelOnly="1" fieldPosition="0">
        <references count="7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 selected="0">
            <x v="71"/>
          </reference>
          <reference field="6" count="1">
            <x v="0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6535">
      <pivotArea dataOnly="0" labelOnly="1" fieldPosition="0">
        <references count="7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 selected="0">
            <x v="76"/>
          </reference>
          <reference field="6" count="1">
            <x v="0"/>
          </reference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6536">
      <pivotArea dataOnly="0" labelOnly="1" fieldPosition="0">
        <references count="7">
          <reference field="0" count="1" selected="0">
            <x v="4"/>
          </reference>
          <reference field="1" count="1" selected="0">
            <x v="43"/>
          </reference>
          <reference field="2" count="1" selected="0">
            <x v="14"/>
          </reference>
          <reference field="5" count="1" selected="0">
            <x v="192"/>
          </reference>
          <reference field="6" count="1">
            <x v="1"/>
          </reference>
          <reference field="7" count="1" selected="0">
            <x v="148"/>
          </reference>
          <reference field="8" count="1" selected="0">
            <x v="1"/>
          </reference>
        </references>
      </pivotArea>
    </format>
    <format dxfId="56537">
      <pivotArea dataOnly="0" labelOnly="1" fieldPosition="0">
        <references count="7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 selected="0">
            <x v="27"/>
          </reference>
          <reference field="6" count="1">
            <x v="0"/>
          </reference>
          <reference field="7" count="1" selected="0">
            <x v="0"/>
          </reference>
          <reference field="8" count="1" selected="0">
            <x v="1"/>
          </reference>
        </references>
      </pivotArea>
    </format>
    <format dxfId="56538">
      <pivotArea dataOnly="0" labelOnly="1" fieldPosition="0">
        <references count="7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 selected="0">
            <x v="16"/>
          </reference>
          <reference field="6" count="1">
            <x v="0"/>
          </reference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6539">
      <pivotArea dataOnly="0" labelOnly="1" fieldPosition="0">
        <references count="7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 selected="0">
            <x v="81"/>
          </reference>
          <reference field="6" count="1">
            <x v="0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6540">
      <pivotArea dataOnly="0" labelOnly="1" fieldPosition="0">
        <references count="7">
          <reference field="0" count="1" selected="0">
            <x v="1"/>
          </reference>
          <reference field="1" count="1" selected="0">
            <x v="47"/>
          </reference>
          <reference field="2" count="1" selected="0">
            <x v="12"/>
          </reference>
          <reference field="5" count="1" selected="0">
            <x v="158"/>
          </reference>
          <reference field="6" count="1">
            <x v="1"/>
          </reference>
          <reference field="7" count="1" selected="0">
            <x v="17"/>
          </reference>
          <reference field="8" count="1" selected="0">
            <x v="1"/>
          </reference>
        </references>
      </pivotArea>
    </format>
    <format dxfId="56541">
      <pivotArea dataOnly="0" labelOnly="1" fieldPosition="0">
        <references count="7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 selected="0">
            <x v="50"/>
          </reference>
          <reference field="6" count="1">
            <x v="0"/>
          </reference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6542">
      <pivotArea dataOnly="0" labelOnly="1" fieldPosition="0">
        <references count="7">
          <reference field="0" count="1" selected="0">
            <x v="4"/>
          </reference>
          <reference field="1" count="1" selected="0">
            <x v="49"/>
          </reference>
          <reference field="2" count="1" selected="0">
            <x v="7"/>
          </reference>
          <reference field="5" count="1" selected="0">
            <x v="193"/>
          </reference>
          <reference field="6" count="1">
            <x v="1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6543">
      <pivotArea dataOnly="0" labelOnly="1" fieldPosition="0">
        <references count="7">
          <reference field="0" count="1" selected="0">
            <x v="9"/>
          </reference>
          <reference field="1" count="1" selected="0">
            <x v="50"/>
          </reference>
          <reference field="2" count="1" selected="0">
            <x v="10"/>
          </reference>
          <reference field="5" count="1" selected="0">
            <x v="160"/>
          </reference>
          <reference field="6" count="1">
            <x v="1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6544">
      <pivotArea dataOnly="0" labelOnly="1" fieldPosition="0">
        <references count="7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 selected="0">
            <x v="46"/>
          </reference>
          <reference field="6" count="1">
            <x v="0"/>
          </reference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6545">
      <pivotArea dataOnly="0" labelOnly="1" fieldPosition="0">
        <references count="7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 selected="0">
            <x v="75"/>
          </reference>
          <reference field="6" count="1">
            <x v="0"/>
          </reference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6546">
      <pivotArea dataOnly="0" labelOnly="1" fieldPosition="0">
        <references count="7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 selected="0">
            <x v="12"/>
          </reference>
          <reference field="6" count="1">
            <x v="0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6547">
      <pivotArea dataOnly="0" labelOnly="1" fieldPosition="0">
        <references count="7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 selected="0">
            <x v="63"/>
          </reference>
          <reference field="6" count="1">
            <x v="0"/>
          </reference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6548">
      <pivotArea dataOnly="0" labelOnly="1" fieldPosition="0">
        <references count="7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 selected="0">
            <x v="52"/>
          </reference>
          <reference field="6" count="1">
            <x v="0"/>
          </reference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6549">
      <pivotArea dataOnly="0" labelOnly="1" fieldPosition="0">
        <references count="7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 selected="0">
            <x v="57"/>
          </reference>
          <reference field="6" count="1">
            <x v="0"/>
          </reference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6550">
      <pivotArea dataOnly="0" labelOnly="1" fieldPosition="0">
        <references count="7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 selected="0">
            <x v="21"/>
          </reference>
          <reference field="6" count="1">
            <x v="0"/>
          </reference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6551">
      <pivotArea dataOnly="0" labelOnly="1" fieldPosition="0">
        <references count="7">
          <reference field="0" count="1" selected="0">
            <x v="4"/>
          </reference>
          <reference field="1" count="1" selected="0">
            <x v="58"/>
          </reference>
          <reference field="2" count="1" selected="0">
            <x v="6"/>
          </reference>
          <reference field="5" count="1" selected="0">
            <x v="186"/>
          </reference>
          <reference field="6" count="1">
            <x v="1"/>
          </reference>
          <reference field="7" count="1" selected="0">
            <x v="85"/>
          </reference>
          <reference field="8" count="1" selected="0">
            <x v="1"/>
          </reference>
        </references>
      </pivotArea>
    </format>
    <format dxfId="56552">
      <pivotArea dataOnly="0" labelOnly="1" fieldPosition="0">
        <references count="7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 selected="0">
            <x v="40"/>
          </reference>
          <reference field="6" count="1">
            <x v="0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6553">
      <pivotArea dataOnly="0" labelOnly="1" fieldPosition="0">
        <references count="7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 selected="0">
            <x v="9"/>
          </reference>
          <reference field="6" count="1">
            <x v="0"/>
          </reference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6554">
      <pivotArea dataOnly="0" labelOnly="1" fieldPosition="0">
        <references count="7">
          <reference field="0" count="1" selected="0">
            <x v="7"/>
          </reference>
          <reference field="1" count="1" selected="0">
            <x v="61"/>
          </reference>
          <reference field="2" count="1" selected="0">
            <x v="12"/>
          </reference>
          <reference field="5" count="1" selected="0">
            <x v="109"/>
          </reference>
          <reference field="6" count="1">
            <x v="1"/>
          </reference>
          <reference field="7" count="1" selected="0">
            <x v="104"/>
          </reference>
          <reference field="8" count="1" selected="0">
            <x v="1"/>
          </reference>
        </references>
      </pivotArea>
    </format>
    <format dxfId="56555">
      <pivotArea dataOnly="0" labelOnly="1" fieldPosition="0">
        <references count="7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 selected="0">
            <x v="59"/>
          </reference>
          <reference field="6" count="1">
            <x v="0"/>
          </reference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6556">
      <pivotArea dataOnly="0" labelOnly="1" fieldPosition="0">
        <references count="7">
          <reference field="0" count="1" selected="0">
            <x v="9"/>
          </reference>
          <reference field="1" count="1" selected="0">
            <x v="63"/>
          </reference>
          <reference field="2" count="1" selected="0">
            <x v="2"/>
          </reference>
          <reference field="5" count="1" selected="0">
            <x v="116"/>
          </reference>
          <reference field="6" count="1">
            <x v="1"/>
          </reference>
          <reference field="7" count="1" selected="0">
            <x v="19"/>
          </reference>
          <reference field="8" count="1" selected="0">
            <x v="1"/>
          </reference>
        </references>
      </pivotArea>
    </format>
    <format dxfId="56557">
      <pivotArea dataOnly="0" labelOnly="1" fieldPosition="0">
        <references count="7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 selected="0">
            <x v="83"/>
          </reference>
          <reference field="6" count="1">
            <x v="0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6558">
      <pivotArea dataOnly="0" labelOnly="1" fieldPosition="0">
        <references count="7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 selected="0">
            <x v="54"/>
          </reference>
          <reference field="6" count="1">
            <x v="0"/>
          </reference>
          <reference field="7" count="1" selected="0">
            <x v="9"/>
          </reference>
          <reference field="8" count="1" selected="0">
            <x v="0"/>
          </reference>
        </references>
      </pivotArea>
    </format>
    <format dxfId="56559">
      <pivotArea dataOnly="0" labelOnly="1" fieldPosition="0">
        <references count="7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 selected="0">
            <x v="65"/>
          </reference>
          <reference field="6" count="1">
            <x v="0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6560">
      <pivotArea dataOnly="0" labelOnly="1" fieldPosition="0">
        <references count="7">
          <reference field="0" count="1" selected="0">
            <x v="9"/>
          </reference>
          <reference field="1" count="1" selected="0">
            <x v="67"/>
          </reference>
          <reference field="2" count="1" selected="0">
            <x v="12"/>
          </reference>
          <reference field="5" count="1" selected="0">
            <x v="175"/>
          </reference>
          <reference field="6" count="1">
            <x v="1"/>
          </reference>
          <reference field="7" count="1" selected="0">
            <x v="28"/>
          </reference>
          <reference field="8" count="1" selected="0">
            <x v="1"/>
          </reference>
        </references>
      </pivotArea>
    </format>
    <format dxfId="56561">
      <pivotArea dataOnly="0" labelOnly="1" fieldPosition="0">
        <references count="7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 selected="0">
            <x v="0"/>
          </reference>
          <reference field="6" count="1">
            <x v="0"/>
          </reference>
          <reference field="7" count="1" selected="0">
            <x v="7"/>
          </reference>
          <reference field="8" count="1" selected="0">
            <x v="1"/>
          </reference>
        </references>
      </pivotArea>
    </format>
    <format dxfId="56562">
      <pivotArea dataOnly="0" labelOnly="1" fieldPosition="0">
        <references count="7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 selected="0">
            <x v="29"/>
          </reference>
          <reference field="6" count="1">
            <x v="0"/>
          </reference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6563">
      <pivotArea dataOnly="0" labelOnly="1" fieldPosition="0">
        <references count="7">
          <reference field="0" count="1" selected="0">
            <x v="8"/>
          </reference>
          <reference field="1" count="1" selected="0">
            <x v="70"/>
          </reference>
          <reference field="2" count="1" selected="0">
            <x v="12"/>
          </reference>
          <reference field="5" count="1" selected="0">
            <x v="138"/>
          </reference>
          <reference field="6" count="1">
            <x v="1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6564">
      <pivotArea dataOnly="0" labelOnly="1" fieldPosition="0">
        <references count="7">
          <reference field="0" count="1" selected="0">
            <x v="1"/>
          </reference>
          <reference field="1" count="1" selected="0">
            <x v="71"/>
          </reference>
          <reference field="2" count="1" selected="0">
            <x v="12"/>
          </reference>
          <reference field="5" count="1" selected="0">
            <x v="182"/>
          </reference>
          <reference field="6" count="1">
            <x v="1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565">
      <pivotArea dataOnly="0" labelOnly="1" fieldPosition="0">
        <references count="7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 selected="0">
            <x v="34"/>
          </reference>
          <reference field="6" count="1">
            <x v="0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6566">
      <pivotArea dataOnly="0" labelOnly="1" fieldPosition="0">
        <references count="7">
          <reference field="0" count="1" selected="0">
            <x v="4"/>
          </reference>
          <reference field="1" count="1" selected="0">
            <x v="73"/>
          </reference>
          <reference field="2" count="1" selected="0">
            <x v="8"/>
          </reference>
          <reference field="5" count="1" selected="0">
            <x v="145"/>
          </reference>
          <reference field="6" count="1">
            <x v="1"/>
          </reference>
          <reference field="7" count="1" selected="0">
            <x v="120"/>
          </reference>
          <reference field="8" count="1" selected="0">
            <x v="0"/>
          </reference>
        </references>
      </pivotArea>
    </format>
    <format dxfId="56567">
      <pivotArea dataOnly="0" labelOnly="1" fieldPosition="0">
        <references count="7">
          <reference field="0" count="1" selected="0">
            <x v="1"/>
          </reference>
          <reference field="1" count="1" selected="0">
            <x v="74"/>
          </reference>
          <reference field="2" count="1" selected="0">
            <x v="2"/>
          </reference>
          <reference field="5" count="1" selected="0">
            <x v="126"/>
          </reference>
          <reference field="6" count="1">
            <x v="1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6568">
      <pivotArea dataOnly="0" labelOnly="1" fieldPosition="0">
        <references count="7">
          <reference field="0" count="1" selected="0">
            <x v="1"/>
          </reference>
          <reference field="1" count="1" selected="0">
            <x v="75"/>
          </reference>
          <reference field="2" count="1" selected="0">
            <x v="12"/>
          </reference>
          <reference field="5" count="1" selected="0">
            <x v="104"/>
          </reference>
          <reference field="6" count="1">
            <x v="1"/>
          </reference>
          <reference field="7" count="1" selected="0">
            <x v="40"/>
          </reference>
          <reference field="8" count="1" selected="0">
            <x v="1"/>
          </reference>
        </references>
      </pivotArea>
    </format>
    <format dxfId="56569">
      <pivotArea dataOnly="0" labelOnly="1" fieldPosition="0">
        <references count="7">
          <reference field="0" count="1" selected="0">
            <x v="1"/>
          </reference>
          <reference field="1" count="1" selected="0">
            <x v="76"/>
          </reference>
          <reference field="2" count="1" selected="0">
            <x v="12"/>
          </reference>
          <reference field="5" count="1" selected="0">
            <x v="103"/>
          </reference>
          <reference field="6" count="1">
            <x v="1"/>
          </reference>
          <reference field="7" count="1" selected="0">
            <x v="38"/>
          </reference>
          <reference field="8" count="1" selected="0">
            <x v="1"/>
          </reference>
        </references>
      </pivotArea>
    </format>
    <format dxfId="56570">
      <pivotArea dataOnly="0" labelOnly="1" fieldPosition="0">
        <references count="7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 selected="0">
            <x v="80"/>
          </reference>
          <reference field="6" count="1">
            <x v="0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6571">
      <pivotArea dataOnly="0" labelOnly="1" fieldPosition="0">
        <references count="7">
          <reference field="0" count="1" selected="0">
            <x v="9"/>
          </reference>
          <reference field="1" count="1" selected="0">
            <x v="78"/>
          </reference>
          <reference field="2" count="1" selected="0">
            <x v="2"/>
          </reference>
          <reference field="5" count="1" selected="0">
            <x v="152"/>
          </reference>
          <reference field="6" count="1">
            <x v="1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572">
      <pivotArea dataOnly="0" labelOnly="1" fieldPosition="0">
        <references count="7">
          <reference field="0" count="1" selected="0">
            <x v="1"/>
          </reference>
          <reference field="1" count="1" selected="0">
            <x v="79"/>
          </reference>
          <reference field="2" count="1" selected="0">
            <x v="12"/>
          </reference>
          <reference field="5" count="1" selected="0">
            <x v="144"/>
          </reference>
          <reference field="6" count="1">
            <x v="1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573">
      <pivotArea dataOnly="0" labelOnly="1" fieldPosition="0">
        <references count="7">
          <reference field="0" count="1" selected="0">
            <x v="0"/>
          </reference>
          <reference field="1" count="1" selected="0">
            <x v="80"/>
          </reference>
          <reference field="2" count="1" selected="0">
            <x v="6"/>
          </reference>
          <reference field="5" count="1" selected="0">
            <x v="195"/>
          </reference>
          <reference field="6" count="1">
            <x v="2"/>
          </reference>
          <reference field="7" count="1" selected="0">
            <x v="101"/>
          </reference>
          <reference field="8" count="1" selected="0">
            <x v="1"/>
          </reference>
        </references>
      </pivotArea>
    </format>
    <format dxfId="56574">
      <pivotArea dataOnly="0" labelOnly="1" fieldPosition="0">
        <references count="7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 selected="0">
            <x v="31"/>
          </reference>
          <reference field="6" count="1">
            <x v="0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6575">
      <pivotArea dataOnly="0" labelOnly="1" fieldPosition="0">
        <references count="7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 selected="0">
            <x v="22"/>
          </reference>
          <reference field="6" count="1">
            <x v="0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6576">
      <pivotArea dataOnly="0" labelOnly="1" fieldPosition="0">
        <references count="7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 selected="0">
            <x v="6"/>
          </reference>
          <reference field="6" count="1">
            <x v="0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6577">
      <pivotArea dataOnly="0" labelOnly="1" fieldPosition="0">
        <references count="7">
          <reference field="0" count="1" selected="0">
            <x v="2"/>
          </reference>
          <reference field="1" count="1" selected="0">
            <x v="84"/>
          </reference>
          <reference field="2" count="1" selected="0">
            <x v="7"/>
          </reference>
          <reference field="5" count="1" selected="0">
            <x v="140"/>
          </reference>
          <reference field="6" count="1">
            <x v="1"/>
          </reference>
          <reference field="7" count="1" selected="0">
            <x v="41"/>
          </reference>
          <reference field="8" count="1" selected="0">
            <x v="0"/>
          </reference>
        </references>
      </pivotArea>
    </format>
    <format dxfId="56578">
      <pivotArea dataOnly="0" labelOnly="1" fieldPosition="0">
        <references count="7">
          <reference field="0" count="1" selected="0">
            <x v="4"/>
          </reference>
          <reference field="1" count="1" selected="0">
            <x v="85"/>
          </reference>
          <reference field="2" count="1" selected="0">
            <x v="13"/>
          </reference>
          <reference field="5" count="1" selected="0">
            <x v="167"/>
          </reference>
          <reference field="6" count="1">
            <x v="1"/>
          </reference>
          <reference field="7" count="1" selected="0">
            <x v="144"/>
          </reference>
          <reference field="8" count="1" selected="0">
            <x v="0"/>
          </reference>
        </references>
      </pivotArea>
    </format>
    <format dxfId="56579">
      <pivotArea dataOnly="0" labelOnly="1" fieldPosition="0">
        <references count="7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 selected="0">
            <x v="77"/>
          </reference>
          <reference field="6" count="1">
            <x v="0"/>
          </reference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6580">
      <pivotArea dataOnly="0" labelOnly="1" fieldPosition="0">
        <references count="7">
          <reference field="0" count="1" selected="0">
            <x v="4"/>
          </reference>
          <reference field="1" count="1" selected="0">
            <x v="87"/>
          </reference>
          <reference field="2" count="1" selected="0">
            <x v="12"/>
          </reference>
          <reference field="5" count="1" selected="0">
            <x v="136"/>
          </reference>
          <reference field="6" count="1">
            <x v="1"/>
          </reference>
          <reference field="7" count="1" selected="0">
            <x v="100"/>
          </reference>
          <reference field="8" count="1" selected="0">
            <x v="0"/>
          </reference>
        </references>
      </pivotArea>
    </format>
    <format dxfId="56581">
      <pivotArea dataOnly="0" labelOnly="1" fieldPosition="0">
        <references count="7">
          <reference field="0" count="1" selected="0">
            <x v="4"/>
          </reference>
          <reference field="1" count="1" selected="0">
            <x v="88"/>
          </reference>
          <reference field="2" count="1" selected="0">
            <x v="8"/>
          </reference>
          <reference field="5" count="1" selected="0">
            <x v="169"/>
          </reference>
          <reference field="6" count="1">
            <x v="1"/>
          </reference>
          <reference field="7" count="1" selected="0">
            <x v="139"/>
          </reference>
          <reference field="8" count="1" selected="0">
            <x v="0"/>
          </reference>
        </references>
      </pivotArea>
    </format>
    <format dxfId="56582">
      <pivotArea dataOnly="0" labelOnly="1" fieldPosition="0">
        <references count="7">
          <reference field="0" count="1" selected="0">
            <x v="9"/>
          </reference>
          <reference field="1" count="1" selected="0">
            <x v="89"/>
          </reference>
          <reference field="2" count="1" selected="0">
            <x v="12"/>
          </reference>
          <reference field="5" count="1" selected="0">
            <x v="171"/>
          </reference>
          <reference field="6" count="1">
            <x v="1"/>
          </reference>
          <reference field="7" count="1" selected="0">
            <x v="125"/>
          </reference>
          <reference field="8" count="1" selected="0">
            <x v="0"/>
          </reference>
        </references>
      </pivotArea>
    </format>
    <format dxfId="56583">
      <pivotArea dataOnly="0" labelOnly="1" fieldPosition="0">
        <references count="7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 selected="0">
            <x v="58"/>
          </reference>
          <reference field="6" count="1">
            <x v="0"/>
          </reference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6584">
      <pivotArea dataOnly="0" labelOnly="1" fieldPosition="0">
        <references count="7">
          <reference field="0" count="1" selected="0">
            <x v="3"/>
          </reference>
          <reference field="1" count="1" selected="0">
            <x v="91"/>
          </reference>
          <reference field="2" count="1" selected="0">
            <x v="6"/>
          </reference>
          <reference field="5" count="1" selected="0">
            <x v="188"/>
          </reference>
          <reference field="6" count="1">
            <x v="1"/>
          </reference>
          <reference field="7" count="1" selected="0">
            <x v="113"/>
          </reference>
          <reference field="8" count="1" selected="0">
            <x v="1"/>
          </reference>
        </references>
      </pivotArea>
    </format>
    <format dxfId="56585">
      <pivotArea dataOnly="0" labelOnly="1" fieldPosition="0">
        <references count="7">
          <reference field="0" count="1" selected="0">
            <x v="9"/>
          </reference>
          <reference field="1" count="1" selected="0">
            <x v="92"/>
          </reference>
          <reference field="2" count="1" selected="0">
            <x v="14"/>
          </reference>
          <reference field="5" count="1" selected="0">
            <x v="142"/>
          </reference>
          <reference field="6" count="1">
            <x v="1"/>
          </reference>
          <reference field="7" count="1" selected="0">
            <x v="107"/>
          </reference>
          <reference field="8" count="1" selected="0">
            <x v="1"/>
          </reference>
        </references>
      </pivotArea>
    </format>
    <format dxfId="56586">
      <pivotArea dataOnly="0" labelOnly="1" fieldPosition="0">
        <references count="7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 selected="0">
            <x v="4"/>
          </reference>
          <reference field="6" count="1">
            <x v="0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6587">
      <pivotArea dataOnly="0" labelOnly="1" fieldPosition="0">
        <references count="7">
          <reference field="0" count="1" selected="0">
            <x v="4"/>
          </reference>
          <reference field="1" count="1" selected="0">
            <x v="94"/>
          </reference>
          <reference field="2" count="1" selected="0">
            <x v="12"/>
          </reference>
          <reference field="5" count="1" selected="0">
            <x v="172"/>
          </reference>
          <reference field="6" count="1">
            <x v="1"/>
          </reference>
          <reference field="7" count="1" selected="0">
            <x v="122"/>
          </reference>
          <reference field="8" count="1" selected="0">
            <x v="1"/>
          </reference>
        </references>
      </pivotArea>
    </format>
    <format dxfId="56588">
      <pivotArea dataOnly="0" labelOnly="1" fieldPosition="0">
        <references count="7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 selected="0">
            <x v="60"/>
          </reference>
          <reference field="6" count="1">
            <x v="0"/>
          </reference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6589">
      <pivotArea dataOnly="0" labelOnly="1" fieldPosition="0">
        <references count="7">
          <reference field="0" count="1" selected="0">
            <x v="2"/>
          </reference>
          <reference field="1" count="1" selected="0">
            <x v="96"/>
          </reference>
          <reference field="2" count="1" selected="0">
            <x v="2"/>
          </reference>
          <reference field="5" count="1" selected="0">
            <x v="137"/>
          </reference>
          <reference field="6" count="1">
            <x v="1"/>
          </reference>
          <reference field="7" count="1" selected="0">
            <x v="69"/>
          </reference>
          <reference field="8" count="1" selected="0">
            <x v="1"/>
          </reference>
        </references>
      </pivotArea>
    </format>
    <format dxfId="56590">
      <pivotArea dataOnly="0" labelOnly="1" fieldPosition="0">
        <references count="7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 selected="0">
            <x v="24"/>
          </reference>
          <reference field="6" count="1">
            <x v="0"/>
          </reference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6591">
      <pivotArea dataOnly="0" labelOnly="1" fieldPosition="0">
        <references count="7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 selected="0">
            <x v="99"/>
          </reference>
          <reference field="6" count="1">
            <x v="0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592">
      <pivotArea dataOnly="0" labelOnly="1" fieldPosition="0">
        <references count="7">
          <reference field="0" count="1" selected="0">
            <x v="3"/>
          </reference>
          <reference field="1" count="1" selected="0">
            <x v="99"/>
          </reference>
          <reference field="2" count="1" selected="0">
            <x v="12"/>
          </reference>
          <reference field="5" count="1" selected="0">
            <x v="189"/>
          </reference>
          <reference field="6" count="1">
            <x v="1"/>
          </reference>
          <reference field="7" count="1" selected="0">
            <x v="131"/>
          </reference>
          <reference field="8" count="1" selected="0">
            <x v="1"/>
          </reference>
        </references>
      </pivotArea>
    </format>
    <format dxfId="56593">
      <pivotArea dataOnly="0" labelOnly="1" fieldPosition="0">
        <references count="7">
          <reference field="0" count="1" selected="0">
            <x v="8"/>
          </reference>
          <reference field="1" count="1" selected="0">
            <x v="100"/>
          </reference>
          <reference field="2" count="1" selected="0">
            <x v="9"/>
          </reference>
          <reference field="5" count="1" selected="0">
            <x v="147"/>
          </reference>
          <reference field="6" count="1">
            <x v="1"/>
          </reference>
          <reference field="7" count="1" selected="0">
            <x v="141"/>
          </reference>
          <reference field="8" count="1" selected="0">
            <x v="1"/>
          </reference>
        </references>
      </pivotArea>
    </format>
    <format dxfId="56594">
      <pivotArea dataOnly="0" labelOnly="1" fieldPosition="0">
        <references count="7">
          <reference field="0" count="1" selected="0">
            <x v="5"/>
          </reference>
          <reference field="1" count="1" selected="0">
            <x v="101"/>
          </reference>
          <reference field="2" count="1" selected="0">
            <x v="15"/>
          </reference>
          <reference field="5" count="1" selected="0">
            <x v="124"/>
          </reference>
          <reference field="6" count="1">
            <x v="1"/>
          </reference>
          <reference field="7" count="1" selected="0">
            <x v="88"/>
          </reference>
          <reference field="8" count="1" selected="0">
            <x v="1"/>
          </reference>
        </references>
      </pivotArea>
    </format>
    <format dxfId="56595">
      <pivotArea dataOnly="0" labelOnly="1" fieldPosition="0">
        <references count="7">
          <reference field="0" count="1" selected="0">
            <x v="0"/>
          </reference>
          <reference field="1" count="1" selected="0">
            <x v="102"/>
          </reference>
          <reference field="2" count="1" selected="0">
            <x v="14"/>
          </reference>
          <reference field="5" count="1" selected="0">
            <x v="184"/>
          </reference>
          <reference field="6" count="1">
            <x v="1"/>
          </reference>
          <reference field="7" count="1" selected="0">
            <x v="67"/>
          </reference>
          <reference field="8" count="1" selected="0">
            <x v="1"/>
          </reference>
        </references>
      </pivotArea>
    </format>
    <format dxfId="56596">
      <pivotArea dataOnly="0" labelOnly="1" fieldPosition="0">
        <references count="7">
          <reference field="0" count="1" selected="0">
            <x v="1"/>
          </reference>
          <reference field="1" count="1" selected="0">
            <x v="103"/>
          </reference>
          <reference field="2" count="1" selected="0">
            <x v="9"/>
          </reference>
          <reference field="5" count="1" selected="0">
            <x v="134"/>
          </reference>
          <reference field="6" count="1">
            <x v="1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6597">
      <pivotArea dataOnly="0" labelOnly="1" fieldPosition="0">
        <references count="7">
          <reference field="0" count="1" selected="0">
            <x v="8"/>
          </reference>
          <reference field="1" count="1" selected="0">
            <x v="104"/>
          </reference>
          <reference field="2" count="1" selected="0">
            <x v="10"/>
          </reference>
          <reference field="5" count="1" selected="0">
            <x v="183"/>
          </reference>
          <reference field="6" count="1">
            <x v="1"/>
          </reference>
          <reference field="7" count="1" selected="0">
            <x v="65"/>
          </reference>
          <reference field="8" count="1" selected="0">
            <x v="1"/>
          </reference>
        </references>
      </pivotArea>
    </format>
    <format dxfId="56598">
      <pivotArea dataOnly="0" labelOnly="1" fieldPosition="0">
        <references count="7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 selected="0">
            <x v="78"/>
          </reference>
          <reference field="6" count="1">
            <x v="0"/>
          </reference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6599">
      <pivotArea dataOnly="0" labelOnly="1" fieldPosition="0">
        <references count="7">
          <reference field="0" count="1" selected="0">
            <x v="5"/>
          </reference>
          <reference field="1" count="1" selected="0">
            <x v="106"/>
          </reference>
          <reference field="2" count="1" selected="0">
            <x v="9"/>
          </reference>
          <reference field="5" count="1" selected="0">
            <x v="127"/>
          </reference>
          <reference field="6" count="1">
            <x v="1"/>
          </reference>
          <reference field="7" count="1" selected="0">
            <x v="51"/>
          </reference>
          <reference field="8" count="1" selected="0">
            <x v="0"/>
          </reference>
        </references>
      </pivotArea>
    </format>
    <format dxfId="56600">
      <pivotArea dataOnly="0" labelOnly="1" fieldPosition="0">
        <references count="7">
          <reference field="0" count="1" selected="0">
            <x v="6"/>
          </reference>
          <reference field="1" count="1" selected="0">
            <x v="107"/>
          </reference>
          <reference field="2" count="1" selected="0">
            <x v="7"/>
          </reference>
          <reference field="5" count="1" selected="0">
            <x v="149"/>
          </reference>
          <reference field="6" count="1">
            <x v="1"/>
          </reference>
          <reference field="7" count="1" selected="0">
            <x v="140"/>
          </reference>
          <reference field="8" count="1" selected="0">
            <x v="0"/>
          </reference>
        </references>
      </pivotArea>
    </format>
    <format dxfId="56601">
      <pivotArea dataOnly="0" labelOnly="1" fieldPosition="0">
        <references count="7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 selected="0">
            <x v="8"/>
          </reference>
          <reference field="6" count="1">
            <x v="0"/>
          </reference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6602">
      <pivotArea dataOnly="0" labelOnly="1" fieldPosition="0">
        <references count="7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 selected="0">
            <x v="41"/>
          </reference>
          <reference field="6" count="1">
            <x v="0"/>
          </reference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6603">
      <pivotArea dataOnly="0" labelOnly="1" fieldPosition="0">
        <references count="7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 selected="0">
            <x v="69"/>
          </reference>
          <reference field="6" count="1">
            <x v="0"/>
          </reference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6604">
      <pivotArea dataOnly="0" labelOnly="1" fieldPosition="0">
        <references count="7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 selected="0">
            <x v="51"/>
          </reference>
          <reference field="6" count="1">
            <x v="0"/>
          </reference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6605">
      <pivotArea dataOnly="0" labelOnly="1" fieldPosition="0">
        <references count="7">
          <reference field="0" count="1" selected="0">
            <x v="5"/>
          </reference>
          <reference field="1" count="1" selected="0">
            <x v="112"/>
          </reference>
          <reference field="2" count="1" selected="0">
            <x v="12"/>
          </reference>
          <reference field="5" count="1" selected="0">
            <x v="145"/>
          </reference>
          <reference field="6" count="1">
            <x v="1"/>
          </reference>
          <reference field="7" count="1" selected="0">
            <x v="130"/>
          </reference>
          <reference field="8" count="1" selected="0">
            <x v="0"/>
          </reference>
        </references>
      </pivotArea>
    </format>
    <format dxfId="56606">
      <pivotArea dataOnly="0" labelOnly="1" fieldPosition="0">
        <references count="7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 selected="0">
            <x v="61"/>
          </reference>
          <reference field="6" count="1">
            <x v="0"/>
          </reference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6607">
      <pivotArea dataOnly="0" labelOnly="1" fieldPosition="0">
        <references count="7">
          <reference field="0" count="1" selected="0">
            <x v="4"/>
          </reference>
          <reference field="1" count="1" selected="0">
            <x v="114"/>
          </reference>
          <reference field="2" count="1" selected="0">
            <x v="12"/>
          </reference>
          <reference field="5" count="1" selected="0">
            <x v="105"/>
          </reference>
          <reference field="6" count="1">
            <x v="1"/>
          </reference>
          <reference field="7" count="1" selected="0">
            <x v="134"/>
          </reference>
          <reference field="8" count="1" selected="0">
            <x v="0"/>
          </reference>
        </references>
      </pivotArea>
    </format>
    <format dxfId="56608">
      <pivotArea dataOnly="0" labelOnly="1" fieldPosition="0">
        <references count="7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 selected="0">
            <x v="64"/>
          </reference>
          <reference field="6" count="1">
            <x v="0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6609">
      <pivotArea dataOnly="0" labelOnly="1" fieldPosition="0">
        <references count="7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 selected="0">
            <x v="84"/>
          </reference>
          <reference field="6" count="1">
            <x v="0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6610">
      <pivotArea dataOnly="0" labelOnly="1" fieldPosition="0">
        <references count="7">
          <reference field="0" count="1" selected="0">
            <x v="4"/>
          </reference>
          <reference field="1" count="1" selected="0">
            <x v="117"/>
          </reference>
          <reference field="2" count="1" selected="0">
            <x v="2"/>
          </reference>
          <reference field="5" count="1" selected="0">
            <x v="120"/>
          </reference>
          <reference field="6" count="1">
            <x v="1"/>
          </reference>
          <reference field="7" count="1" selected="0">
            <x v="31"/>
          </reference>
          <reference field="8" count="1" selected="0">
            <x v="1"/>
          </reference>
        </references>
      </pivotArea>
    </format>
    <format dxfId="56611">
      <pivotArea dataOnly="0" labelOnly="1" fieldPosition="0">
        <references count="7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 selected="0">
            <x v="20"/>
          </reference>
          <reference field="6" count="1">
            <x v="0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6612">
      <pivotArea dataOnly="0" labelOnly="1" fieldPosition="0">
        <references count="7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 selected="0">
            <x v="19"/>
          </reference>
          <reference field="6" count="1">
            <x v="0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6613">
      <pivotArea dataOnly="0" labelOnly="1" fieldPosition="0">
        <references count="7">
          <reference field="0" count="1" selected="0">
            <x v="9"/>
          </reference>
          <reference field="1" count="1" selected="0">
            <x v="120"/>
          </reference>
          <reference field="2" count="1" selected="0">
            <x v="12"/>
          </reference>
          <reference field="5" count="1" selected="0">
            <x v="121"/>
          </reference>
          <reference field="6" count="1">
            <x v="1"/>
          </reference>
          <reference field="7" count="1" selected="0">
            <x v="93"/>
          </reference>
          <reference field="8" count="1" selected="0">
            <x v="1"/>
          </reference>
        </references>
      </pivotArea>
    </format>
    <format dxfId="56614">
      <pivotArea dataOnly="0" labelOnly="1" fieldPosition="0">
        <references count="7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 selected="0">
            <x v="26"/>
          </reference>
          <reference field="6" count="1">
            <x v="0"/>
          </reference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6615">
      <pivotArea dataOnly="0" labelOnly="1" fieldPosition="0">
        <references count="7">
          <reference field="0" count="1" selected="0">
            <x v="7"/>
          </reference>
          <reference field="1" count="1" selected="0">
            <x v="122"/>
          </reference>
          <reference field="2" count="1" selected="0">
            <x v="12"/>
          </reference>
          <reference field="5" count="1" selected="0">
            <x v="131"/>
          </reference>
          <reference field="6" count="1">
            <x v="1"/>
          </reference>
          <reference field="7" count="1" selected="0">
            <x v="63"/>
          </reference>
          <reference field="8" count="1" selected="0">
            <x v="0"/>
          </reference>
        </references>
      </pivotArea>
    </format>
    <format dxfId="56616">
      <pivotArea dataOnly="0" labelOnly="1" fieldPosition="0">
        <references count="7">
          <reference field="0" count="1" selected="0">
            <x v="9"/>
          </reference>
          <reference field="1" count="1" selected="0">
            <x v="123"/>
          </reference>
          <reference field="2" count="1" selected="0">
            <x v="0"/>
          </reference>
          <reference field="5" count="1" selected="0">
            <x v="191"/>
          </reference>
          <reference field="6" count="1">
            <x v="1"/>
          </reference>
          <reference field="7" count="1" selected="0">
            <x v="70"/>
          </reference>
          <reference field="8" count="1" selected="0">
            <x v="0"/>
          </reference>
        </references>
      </pivotArea>
    </format>
    <format dxfId="56617">
      <pivotArea dataOnly="0" labelOnly="1" fieldPosition="0">
        <references count="7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 selected="0">
            <x v="98"/>
          </reference>
          <reference field="6" count="1">
            <x v="0"/>
          </reference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6618">
      <pivotArea dataOnly="0" labelOnly="1" fieldPosition="0">
        <references count="7">
          <reference field="0" count="1" selected="0">
            <x v="8"/>
          </reference>
          <reference field="1" count="1" selected="0">
            <x v="125"/>
          </reference>
          <reference field="2" count="1" selected="0">
            <x v="7"/>
          </reference>
          <reference field="5" count="1" selected="0">
            <x v="141"/>
          </reference>
          <reference field="6" count="1">
            <x v="1"/>
          </reference>
          <reference field="7" count="1" selected="0">
            <x v="47"/>
          </reference>
          <reference field="8" count="1" selected="0">
            <x v="0"/>
          </reference>
        </references>
      </pivotArea>
    </format>
    <format dxfId="56619">
      <pivotArea dataOnly="0" labelOnly="1" fieldPosition="0">
        <references count="7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 selected="0">
            <x v="67"/>
          </reference>
          <reference field="6" count="1">
            <x v="0"/>
          </reference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6620">
      <pivotArea dataOnly="0" labelOnly="1" fieldPosition="0">
        <references count="7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 selected="0">
            <x v="39"/>
          </reference>
          <reference field="6" count="1">
            <x v="0"/>
          </reference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6621">
      <pivotArea dataOnly="0" labelOnly="1" fieldPosition="0">
        <references count="7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 selected="0">
            <x v="68"/>
          </reference>
          <reference field="6" count="1">
            <x v="0"/>
          </reference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6622">
      <pivotArea dataOnly="0" labelOnly="1" fieldPosition="0">
        <references count="7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 selected="0">
            <x v="15"/>
          </reference>
          <reference field="6" count="1">
            <x v="0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6623">
      <pivotArea dataOnly="0" labelOnly="1" fieldPosition="0">
        <references count="7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 selected="0">
            <x v="49"/>
          </reference>
          <reference field="6" count="1">
            <x v="0"/>
          </reference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6624">
      <pivotArea dataOnly="0" labelOnly="1" fieldPosition="0">
        <references count="7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 selected="0">
            <x v="94"/>
          </reference>
          <reference field="6" count="1">
            <x v="0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6625">
      <pivotArea dataOnly="0" labelOnly="1" fieldPosition="0">
        <references count="7">
          <reference field="0" count="1" selected="0">
            <x v="1"/>
          </reference>
          <reference field="1" count="1" selected="0">
            <x v="132"/>
          </reference>
          <reference field="2" count="1" selected="0">
            <x v="7"/>
          </reference>
          <reference field="5" count="1" selected="0">
            <x v="100"/>
          </reference>
          <reference field="6" count="1">
            <x v="1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626">
      <pivotArea dataOnly="0" labelOnly="1" fieldPosition="0">
        <references count="7">
          <reference field="0" count="1" selected="0">
            <x v="9"/>
          </reference>
          <reference field="1" count="1" selected="0">
            <x v="133"/>
          </reference>
          <reference field="2" count="1" selected="0">
            <x v="11"/>
          </reference>
          <reference field="5" count="1" selected="0">
            <x v="108"/>
          </reference>
          <reference field="6" count="1">
            <x v="1"/>
          </reference>
          <reference field="7" count="1" selected="0">
            <x v="128"/>
          </reference>
          <reference field="8" count="1" selected="0">
            <x v="1"/>
          </reference>
        </references>
      </pivotArea>
    </format>
    <format dxfId="56627">
      <pivotArea dataOnly="0" labelOnly="1" fieldPosition="0">
        <references count="7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 selected="0">
            <x v="79"/>
          </reference>
          <reference field="6" count="1">
            <x v="0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628">
      <pivotArea dataOnly="0" labelOnly="1" fieldPosition="0">
        <references count="7">
          <reference field="0" count="1" selected="0">
            <x v="9"/>
          </reference>
          <reference field="1" count="1" selected="0">
            <x v="135"/>
          </reference>
          <reference field="2" count="1" selected="0">
            <x v="5"/>
          </reference>
          <reference field="5" count="1" selected="0">
            <x v="185"/>
          </reference>
          <reference field="6" count="1">
            <x v="1"/>
          </reference>
          <reference field="7" count="1" selected="0">
            <x v="126"/>
          </reference>
          <reference field="8" count="1" selected="0">
            <x v="0"/>
          </reference>
        </references>
      </pivotArea>
    </format>
    <format dxfId="56629">
      <pivotArea dataOnly="0" labelOnly="1" fieldPosition="0">
        <references count="7">
          <reference field="0" count="1" selected="0">
            <x v="9"/>
          </reference>
          <reference field="1" count="1" selected="0">
            <x v="136"/>
          </reference>
          <reference field="2" count="1" selected="0">
            <x v="5"/>
          </reference>
          <reference field="5" count="1" selected="0">
            <x v="143"/>
          </reference>
          <reference field="6" count="1">
            <x v="1"/>
          </reference>
          <reference field="7" count="1" selected="0">
            <x v="44"/>
          </reference>
          <reference field="8" count="1" selected="0">
            <x v="0"/>
          </reference>
        </references>
      </pivotArea>
    </format>
    <format dxfId="56630">
      <pivotArea dataOnly="0" labelOnly="1" fieldPosition="0">
        <references count="7">
          <reference field="0" count="1" selected="0">
            <x v="1"/>
          </reference>
          <reference field="1" count="1" selected="0">
            <x v="137"/>
          </reference>
          <reference field="2" count="1" selected="0">
            <x v="12"/>
          </reference>
          <reference field="5" count="1" selected="0">
            <x v="148"/>
          </reference>
          <reference field="6" count="1">
            <x v="1"/>
          </reference>
          <reference field="7" count="1" selected="0">
            <x v="60"/>
          </reference>
          <reference field="8" count="1" selected="0">
            <x v="1"/>
          </reference>
        </references>
      </pivotArea>
    </format>
    <format dxfId="56631">
      <pivotArea dataOnly="0" labelOnly="1" fieldPosition="0">
        <references count="7">
          <reference field="0" count="1" selected="0">
            <x v="5"/>
          </reference>
          <reference field="1" count="1" selected="0">
            <x v="138"/>
          </reference>
          <reference field="2" count="1" selected="0">
            <x v="5"/>
          </reference>
          <reference field="5" count="1" selected="0">
            <x v="190"/>
          </reference>
          <reference field="6" count="1">
            <x v="1"/>
          </reference>
          <reference field="7" count="1" selected="0">
            <x v="50"/>
          </reference>
          <reference field="8" count="1" selected="0">
            <x v="0"/>
          </reference>
        </references>
      </pivotArea>
    </format>
    <format dxfId="56632">
      <pivotArea dataOnly="0" labelOnly="1" fieldPosition="0">
        <references count="7">
          <reference field="0" count="1" selected="0">
            <x v="4"/>
          </reference>
          <reference field="1" count="1" selected="0">
            <x v="139"/>
          </reference>
          <reference field="2" count="1" selected="0">
            <x v="12"/>
          </reference>
          <reference field="5" count="1" selected="0">
            <x v="154"/>
          </reference>
          <reference field="6" count="1">
            <x v="1"/>
          </reference>
          <reference field="7" count="1" selected="0">
            <x v="52"/>
          </reference>
          <reference field="8" count="1" selected="0">
            <x v="0"/>
          </reference>
        </references>
      </pivotArea>
    </format>
    <format dxfId="56633">
      <pivotArea dataOnly="0" labelOnly="1" fieldPosition="0">
        <references count="7">
          <reference field="0" count="1" selected="0">
            <x v="9"/>
          </reference>
          <reference field="1" count="1" selected="0">
            <x v="140"/>
          </reference>
          <reference field="2" count="1" selected="0">
            <x v="3"/>
          </reference>
          <reference field="5" count="1" selected="0">
            <x v="173"/>
          </reference>
          <reference field="6" count="1">
            <x v="1"/>
          </reference>
          <reference field="7" count="1" selected="0">
            <x v="127"/>
          </reference>
          <reference field="8" count="1" selected="0">
            <x v="0"/>
          </reference>
        </references>
      </pivotArea>
    </format>
    <format dxfId="56634">
      <pivotArea dataOnly="0" labelOnly="1" fieldPosition="0">
        <references count="7">
          <reference field="0" count="1" selected="0">
            <x v="5"/>
          </reference>
          <reference field="1" count="1" selected="0">
            <x v="141"/>
          </reference>
          <reference field="2" count="1" selected="0">
            <x v="8"/>
          </reference>
          <reference field="5" count="1" selected="0">
            <x v="182"/>
          </reference>
          <reference field="6" count="1">
            <x v="1"/>
          </reference>
          <reference field="7" count="1" selected="0">
            <x v="49"/>
          </reference>
          <reference field="8" count="1" selected="0">
            <x v="0"/>
          </reference>
        </references>
      </pivotArea>
    </format>
    <format dxfId="56635">
      <pivotArea dataOnly="0" labelOnly="1" fieldPosition="0">
        <references count="7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 selected="0">
            <x v="17"/>
          </reference>
          <reference field="6" count="1">
            <x v="0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6636">
      <pivotArea dataOnly="0" labelOnly="1" fieldPosition="0">
        <references count="7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 selected="0">
            <x v="48"/>
          </reference>
          <reference field="6" count="1">
            <x v="0"/>
          </reference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6637">
      <pivotArea dataOnly="0" labelOnly="1" fieldPosition="0">
        <references count="7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 selected="0">
            <x v="29"/>
          </reference>
          <reference field="6" count="1">
            <x v="0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6638">
      <pivotArea dataOnly="0" labelOnly="1" fieldPosition="0">
        <references count="7">
          <reference field="0" count="1" selected="0">
            <x v="8"/>
          </reference>
          <reference field="1" count="1" selected="0">
            <x v="145"/>
          </reference>
          <reference field="2" count="1" selected="0">
            <x v="12"/>
          </reference>
          <reference field="5" count="1" selected="0">
            <x v="159"/>
          </reference>
          <reference field="6" count="1">
            <x v="1"/>
          </reference>
          <reference field="7" count="1" selected="0">
            <x v="28"/>
          </reference>
          <reference field="8" count="1" selected="0">
            <x v="1"/>
          </reference>
        </references>
      </pivotArea>
    </format>
    <format dxfId="56639">
      <pivotArea dataOnly="0" labelOnly="1" fieldPosition="0">
        <references count="7">
          <reference field="0" count="1" selected="0">
            <x v="6"/>
          </reference>
          <reference field="1" count="1" selected="0">
            <x v="146"/>
          </reference>
          <reference field="2" count="1" selected="0">
            <x v="9"/>
          </reference>
          <reference field="5" count="1" selected="0">
            <x v="151"/>
          </reference>
          <reference field="6" count="1">
            <x v="1"/>
          </reference>
          <reference field="7" count="1" selected="0">
            <x v="106"/>
          </reference>
          <reference field="8" count="1" selected="0">
            <x v="1"/>
          </reference>
        </references>
      </pivotArea>
    </format>
    <format dxfId="56640">
      <pivotArea dataOnly="0" labelOnly="1" fieldPosition="0">
        <references count="7">
          <reference field="0" count="1" selected="0">
            <x v="0"/>
          </reference>
          <reference field="1" count="1" selected="0">
            <x v="147"/>
          </reference>
          <reference field="2" count="1" selected="0">
            <x v="9"/>
          </reference>
          <reference field="5" count="1" selected="0">
            <x v="114"/>
          </reference>
          <reference field="6" count="1">
            <x v="1"/>
          </reference>
          <reference field="7" count="1" selected="0">
            <x v="16"/>
          </reference>
          <reference field="8" count="1" selected="0">
            <x v="0"/>
          </reference>
        </references>
      </pivotArea>
    </format>
    <format dxfId="56641">
      <pivotArea dataOnly="0" labelOnly="1" fieldPosition="0">
        <references count="7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 selected="0">
            <x v="35"/>
          </reference>
          <reference field="6" count="1">
            <x v="0"/>
          </reference>
          <reference field="7" count="1" selected="0">
            <x v="7"/>
          </reference>
          <reference field="8" count="1" selected="0">
            <x v="0"/>
          </reference>
        </references>
      </pivotArea>
    </format>
    <format dxfId="56642">
      <pivotArea dataOnly="0" labelOnly="1" fieldPosition="0">
        <references count="7">
          <reference field="0" count="1" selected="0">
            <x v="9"/>
          </reference>
          <reference field="1" count="1" selected="0">
            <x v="149"/>
          </reference>
          <reference field="2" count="1" selected="0">
            <x v="13"/>
          </reference>
          <reference field="5" count="1" selected="0">
            <x v="153"/>
          </reference>
          <reference field="6" count="1">
            <x v="1"/>
          </reference>
          <reference field="7" count="1" selected="0">
            <x v="133"/>
          </reference>
          <reference field="8" count="1" selected="0">
            <x v="0"/>
          </reference>
        </references>
      </pivotArea>
    </format>
    <format dxfId="56643">
      <pivotArea dataOnly="0" labelOnly="1" fieldPosition="0">
        <references count="7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 selected="0">
            <x v="36"/>
          </reference>
          <reference field="6" count="1">
            <x v="0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6644">
      <pivotArea dataOnly="0" labelOnly="1" fieldPosition="0">
        <references count="7">
          <reference field="0" count="1" selected="0">
            <x v="1"/>
          </reference>
          <reference field="1" count="1" selected="0">
            <x v="151"/>
          </reference>
          <reference field="2" count="1" selected="0">
            <x v="12"/>
          </reference>
          <reference field="5" count="1" selected="0">
            <x v="168"/>
          </reference>
          <reference field="6" count="1">
            <x v="1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6645">
      <pivotArea dataOnly="0" labelOnly="1" fieldPosition="0">
        <references count="7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 selected="0">
            <x v="42"/>
          </reference>
          <reference field="6" count="1">
            <x v="0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6646">
      <pivotArea dataOnly="0" labelOnly="1" fieldPosition="0">
        <references count="7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 selected="0">
            <x v="90"/>
          </reference>
          <reference field="6" count="1">
            <x v="0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6647">
      <pivotArea dataOnly="0" labelOnly="1" fieldPosition="0">
        <references count="7">
          <reference field="0" count="1" selected="0">
            <x v="6"/>
          </reference>
          <reference field="1" count="1" selected="0">
            <x v="154"/>
          </reference>
          <reference field="2" count="1" selected="0">
            <x v="9"/>
          </reference>
          <reference field="5" count="1" selected="0">
            <x v="123"/>
          </reference>
          <reference field="6" count="1">
            <x v="1"/>
          </reference>
          <reference field="7" count="1" selected="0">
            <x v="107"/>
          </reference>
          <reference field="8" count="1" selected="0">
            <x v="0"/>
          </reference>
        </references>
      </pivotArea>
    </format>
    <format dxfId="56648">
      <pivotArea dataOnly="0" labelOnly="1" fieldPosition="0">
        <references count="7">
          <reference field="0" count="1" selected="0">
            <x v="4"/>
          </reference>
          <reference field="1" count="1" selected="0">
            <x v="155"/>
          </reference>
          <reference field="2" count="1" selected="0">
            <x v="4"/>
          </reference>
          <reference field="5" count="1" selected="0">
            <x v="166"/>
          </reference>
          <reference field="6" count="1">
            <x v="1"/>
          </reference>
          <reference field="7" count="1" selected="0">
            <x v="146"/>
          </reference>
          <reference field="8" count="1" selected="0">
            <x v="0"/>
          </reference>
        </references>
      </pivotArea>
    </format>
    <format dxfId="56649">
      <pivotArea dataOnly="0" labelOnly="1" fieldPosition="0">
        <references count="7">
          <reference field="0" count="1" selected="0">
            <x v="4"/>
          </reference>
          <reference field="1" count="1" selected="0">
            <x v="156"/>
          </reference>
          <reference field="2" count="1" selected="0">
            <x v="7"/>
          </reference>
          <reference field="5" count="1" selected="0">
            <x v="163"/>
          </reference>
          <reference field="6" count="1">
            <x v="1"/>
          </reference>
          <reference field="7" count="1" selected="0">
            <x v="136"/>
          </reference>
          <reference field="8" count="1" selected="0">
            <x v="0"/>
          </reference>
        </references>
      </pivotArea>
    </format>
    <format dxfId="56650">
      <pivotArea dataOnly="0" labelOnly="1" fieldPosition="0">
        <references count="7">
          <reference field="0" count="1" selected="0">
            <x v="8"/>
          </reference>
          <reference field="1" count="1" selected="0">
            <x v="157"/>
          </reference>
          <reference field="2" count="1" selected="0">
            <x v="6"/>
          </reference>
          <reference field="5" count="1" selected="0">
            <x v="179"/>
          </reference>
          <reference field="6" count="1">
            <x v="1"/>
          </reference>
          <reference field="7" count="1" selected="0">
            <x v="108"/>
          </reference>
          <reference field="8" count="1" selected="0">
            <x v="1"/>
          </reference>
        </references>
      </pivotArea>
    </format>
    <format dxfId="56651">
      <pivotArea dataOnly="0" labelOnly="1" fieldPosition="0">
        <references count="7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 selected="0">
            <x v="28"/>
          </reference>
          <reference field="6" count="1">
            <x v="0"/>
          </reference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6652">
      <pivotArea dataOnly="0" labelOnly="1" fieldPosition="0">
        <references count="7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 selected="0">
            <x v="1"/>
          </reference>
          <reference field="6" count="1">
            <x v="0"/>
          </reference>
          <reference field="7" count="1" selected="0">
            <x v="9"/>
          </reference>
          <reference field="8" count="1" selected="0">
            <x v="1"/>
          </reference>
        </references>
      </pivotArea>
    </format>
    <format dxfId="56653">
      <pivotArea dataOnly="0" labelOnly="1" fieldPosition="0">
        <references count="7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 selected="0">
            <x v="73"/>
          </reference>
          <reference field="6" count="1">
            <x v="0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6654">
      <pivotArea dataOnly="0" labelOnly="1" fieldPosition="0">
        <references count="7">
          <reference field="0" count="1" selected="0">
            <x v="4"/>
          </reference>
          <reference field="1" count="1" selected="0">
            <x v="161"/>
          </reference>
          <reference field="2" count="1" selected="0">
            <x v="13"/>
          </reference>
          <reference field="5" count="1" selected="0">
            <x v="146"/>
          </reference>
          <reference field="6" count="1">
            <x v="1"/>
          </reference>
          <reference field="7" count="1" selected="0">
            <x v="135"/>
          </reference>
          <reference field="8" count="1" selected="0">
            <x v="1"/>
          </reference>
        </references>
      </pivotArea>
    </format>
    <format dxfId="56655">
      <pivotArea dataOnly="0" labelOnly="1" fieldPosition="0">
        <references count="7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 selected="0">
            <x v="3"/>
          </reference>
          <reference field="6" count="1">
            <x v="0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6656">
      <pivotArea dataOnly="0" labelOnly="1" fieldPosition="0">
        <references count="7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 selected="0">
            <x v="30"/>
          </reference>
          <reference field="6" count="1">
            <x v="0"/>
          </reference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6657">
      <pivotArea dataOnly="0" labelOnly="1" fieldPosition="0">
        <references count="7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 selected="0">
            <x v="10"/>
          </reference>
          <reference field="6" count="1">
            <x v="0"/>
          </reference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6658">
      <pivotArea dataOnly="0" labelOnly="1" fieldPosition="0">
        <references count="7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 selected="0">
            <x v="45"/>
          </reference>
          <reference field="6" count="1">
            <x v="0"/>
          </reference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6659">
      <pivotArea dataOnly="0" labelOnly="1" fieldPosition="0">
        <references count="7">
          <reference field="0" count="1" selected="0">
            <x v="8"/>
          </reference>
          <reference field="1" count="1" selected="0">
            <x v="166"/>
          </reference>
          <reference field="2" count="1" selected="0">
            <x v="12"/>
          </reference>
          <reference field="5" count="1" selected="0">
            <x v="155"/>
          </reference>
          <reference field="6" count="1">
            <x v="1"/>
          </reference>
          <reference field="7" count="1" selected="0">
            <x v="23"/>
          </reference>
          <reference field="8" count="1" selected="0">
            <x v="1"/>
          </reference>
        </references>
      </pivotArea>
    </format>
    <format dxfId="56660">
      <pivotArea dataOnly="0" labelOnly="1" fieldPosition="0">
        <references count="7">
          <reference field="0" count="1" selected="0">
            <x v="9"/>
          </reference>
          <reference field="1" count="1" selected="0">
            <x v="167"/>
          </reference>
          <reference field="2" count="1" selected="0">
            <x v="12"/>
          </reference>
          <reference field="5" count="1" selected="0">
            <x v="139"/>
          </reference>
          <reference field="6" count="1">
            <x v="1"/>
          </reference>
          <reference field="7" count="1" selected="0">
            <x v="22"/>
          </reference>
          <reference field="8" count="1" selected="0">
            <x v="1"/>
          </reference>
        </references>
      </pivotArea>
    </format>
    <format dxfId="56661">
      <pivotArea dataOnly="0" labelOnly="1" fieldPosition="0">
        <references count="7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 selected="0">
            <x v="7"/>
          </reference>
          <reference field="6" count="1">
            <x v="0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662">
      <pivotArea dataOnly="0" labelOnly="1" fieldPosition="0">
        <references count="7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 selected="0">
            <x v="88"/>
          </reference>
          <reference field="6" count="1">
            <x v="0"/>
          </reference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6663">
      <pivotArea dataOnly="0" labelOnly="1" fieldPosition="0">
        <references count="7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 selected="0">
            <x v="33"/>
          </reference>
          <reference field="6" count="1">
            <x v="0"/>
          </reference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6664">
      <pivotArea dataOnly="0" labelOnly="1" fieldPosition="0">
        <references count="7">
          <reference field="0" count="1" selected="0">
            <x v="8"/>
          </reference>
          <reference field="1" count="1" selected="0">
            <x v="171"/>
          </reference>
          <reference field="2" count="1" selected="0">
            <x v="11"/>
          </reference>
          <reference field="5" count="1" selected="0">
            <x v="102"/>
          </reference>
          <reference field="6" count="1">
            <x v="1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6665">
      <pivotArea dataOnly="0" labelOnly="1" fieldPosition="0">
        <references count="7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 selected="0">
            <x v="38"/>
          </reference>
          <reference field="6" count="1">
            <x v="0"/>
          </reference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6666">
      <pivotArea dataOnly="0" labelOnly="1" fieldPosition="0">
        <references count="7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 selected="0">
            <x v="44"/>
          </reference>
          <reference field="6" count="1">
            <x v="0"/>
          </reference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6667">
      <pivotArea dataOnly="0" labelOnly="1" fieldPosition="0">
        <references count="7">
          <reference field="0" count="1" selected="0">
            <x v="6"/>
          </reference>
          <reference field="1" count="1" selected="0">
            <x v="174"/>
          </reference>
          <reference field="2" count="1" selected="0">
            <x v="3"/>
          </reference>
          <reference field="5" count="1" selected="0">
            <x v="162"/>
          </reference>
          <reference field="6" count="1">
            <x v="1"/>
          </reference>
          <reference field="7" count="1" selected="0">
            <x v="30"/>
          </reference>
          <reference field="8" count="1" selected="0">
            <x v="0"/>
          </reference>
        </references>
      </pivotArea>
    </format>
    <format dxfId="56668">
      <pivotArea dataOnly="0" labelOnly="1" fieldPosition="0">
        <references count="7">
          <reference field="0" count="1" selected="0">
            <x v="4"/>
          </reference>
          <reference field="1" count="1" selected="0">
            <x v="175"/>
          </reference>
          <reference field="2" count="1" selected="0">
            <x v="11"/>
          </reference>
          <reference field="5" count="1" selected="0">
            <x v="180"/>
          </reference>
          <reference field="6" count="1">
            <x v="1"/>
          </reference>
          <reference field="7" count="1" selected="0">
            <x v="74"/>
          </reference>
          <reference field="8" count="1" selected="0">
            <x v="0"/>
          </reference>
        </references>
      </pivotArea>
    </format>
    <format dxfId="56669">
      <pivotArea dataOnly="0" labelOnly="1" fieldPosition="0">
        <references count="7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 selected="0">
            <x v="18"/>
          </reference>
          <reference field="6" count="1">
            <x v="0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6670">
      <pivotArea dataOnly="0" labelOnly="1" fieldPosition="0">
        <references count="7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 selected="0">
            <x v="47"/>
          </reference>
          <reference field="6" count="1">
            <x v="0"/>
          </reference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6671">
      <pivotArea dataOnly="0" labelOnly="1" fieldPosition="0">
        <references count="7">
          <reference field="0" count="1" selected="0">
            <x v="4"/>
          </reference>
          <reference field="1" count="1" selected="0">
            <x v="178"/>
          </reference>
          <reference field="2" count="1" selected="0">
            <x v="2"/>
          </reference>
          <reference field="5" count="1" selected="0">
            <x v="133"/>
          </reference>
          <reference field="6" count="1">
            <x v="1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6672">
      <pivotArea dataOnly="0" labelOnly="1" fieldPosition="0">
        <references count="7">
          <reference field="0" count="1" selected="0">
            <x v="9"/>
          </reference>
          <reference field="1" count="1" selected="0">
            <x v="179"/>
          </reference>
          <reference field="2" count="1" selected="0">
            <x v="12"/>
          </reference>
          <reference field="5" count="1" selected="0">
            <x v="101"/>
          </reference>
          <reference field="6" count="1">
            <x v="1"/>
          </reference>
          <reference field="7" count="1" selected="0">
            <x v="92"/>
          </reference>
          <reference field="8" count="1" selected="0">
            <x v="1"/>
          </reference>
        </references>
      </pivotArea>
    </format>
    <format dxfId="56673">
      <pivotArea dataOnly="0" labelOnly="1" fieldPosition="0">
        <references count="7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 selected="0">
            <x v="53"/>
          </reference>
          <reference field="6" count="1">
            <x v="0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6674">
      <pivotArea dataOnly="0" labelOnly="1" fieldPosition="0">
        <references count="7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 selected="0">
            <x v="82"/>
          </reference>
          <reference field="6" count="1">
            <x v="0"/>
          </reference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6675">
      <pivotArea dataOnly="0" labelOnly="1" fieldPosition="0">
        <references count="7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 selected="0">
            <x v="32"/>
          </reference>
          <reference field="6" count="1">
            <x v="0"/>
          </reference>
          <reference field="7" count="1" selected="0">
            <x v="5"/>
          </reference>
          <reference field="8" count="1" selected="0">
            <x v="1"/>
          </reference>
        </references>
      </pivotArea>
    </format>
    <format dxfId="56676">
      <pivotArea dataOnly="0" labelOnly="1" fieldPosition="0">
        <references count="7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 selected="0">
            <x v="93"/>
          </reference>
          <reference field="6" count="1">
            <x v="0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6677">
      <pivotArea dataOnly="0" labelOnly="1" fieldPosition="0">
        <references count="7">
          <reference field="0" count="1" selected="0">
            <x v="8"/>
          </reference>
          <reference field="1" count="1" selected="0">
            <x v="184"/>
          </reference>
          <reference field="2" count="1" selected="0">
            <x v="12"/>
          </reference>
          <reference field="5" count="1" selected="0">
            <x v="122"/>
          </reference>
          <reference field="6" count="1">
            <x v="1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6678">
      <pivotArea dataOnly="0" labelOnly="1" fieldPosition="0">
        <references count="7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 selected="0">
            <x v="97"/>
          </reference>
          <reference field="6" count="1">
            <x v="0"/>
          </reference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6679">
      <pivotArea dataOnly="0" labelOnly="1" fieldPosition="0">
        <references count="7">
          <reference field="0" count="1" selected="0">
            <x v="3"/>
          </reference>
          <reference field="1" count="1" selected="0">
            <x v="186"/>
          </reference>
          <reference field="2" count="1" selected="0">
            <x v="12"/>
          </reference>
          <reference field="5" count="1" selected="0">
            <x v="135"/>
          </reference>
          <reference field="6" count="1">
            <x v="1"/>
          </reference>
          <reference field="7" count="1" selected="0">
            <x v="109"/>
          </reference>
          <reference field="8" count="1" selected="0">
            <x v="1"/>
          </reference>
        </references>
      </pivotArea>
    </format>
    <format dxfId="56680">
      <pivotArea dataOnly="0" labelOnly="1" fieldPosition="0">
        <references count="7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 selected="0">
            <x v="5"/>
          </reference>
          <reference field="6" count="1">
            <x v="0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6681">
      <pivotArea dataOnly="0" labelOnly="1" fieldPosition="0">
        <references count="7">
          <reference field="0" count="1" selected="0">
            <x v="1"/>
          </reference>
          <reference field="1" count="1" selected="0">
            <x v="188"/>
          </reference>
          <reference field="2" count="1" selected="0">
            <x v="2"/>
          </reference>
          <reference field="5" count="1" selected="0">
            <x v="150"/>
          </reference>
          <reference field="6" count="1">
            <x v="1"/>
          </reference>
          <reference field="7" count="1" selected="0">
            <x v="64"/>
          </reference>
          <reference field="8" count="1" selected="0">
            <x v="1"/>
          </reference>
        </references>
      </pivotArea>
    </format>
    <format dxfId="56682">
      <pivotArea dataOnly="0" labelOnly="1" fieldPosition="0">
        <references count="7">
          <reference field="0" count="1" selected="0">
            <x v="4"/>
          </reference>
          <reference field="1" count="1" selected="0">
            <x v="189"/>
          </reference>
          <reference field="2" count="1" selected="0">
            <x v="9"/>
          </reference>
          <reference field="5" count="1" selected="0">
            <x v="178"/>
          </reference>
          <reference field="6" count="1">
            <x v="1"/>
          </reference>
          <reference field="7" count="1" selected="0">
            <x v="137"/>
          </reference>
          <reference field="8" count="1" selected="0">
            <x v="0"/>
          </reference>
        </references>
      </pivotArea>
    </format>
    <format dxfId="56683">
      <pivotArea dataOnly="0" labelOnly="1" fieldPosition="0">
        <references count="7">
          <reference field="0" count="1" selected="0">
            <x v="9"/>
          </reference>
          <reference field="1" count="1" selected="0">
            <x v="190"/>
          </reference>
          <reference field="2" count="1" selected="0">
            <x v="12"/>
          </reference>
          <reference field="5" count="1" selected="0">
            <x v="110"/>
          </reference>
          <reference field="6" count="1">
            <x v="1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6684">
      <pivotArea dataOnly="0" labelOnly="1" fieldPosition="0">
        <references count="7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 selected="0">
            <x v="3"/>
          </reference>
          <reference field="6" count="1">
            <x v="0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6685">
      <pivotArea dataOnly="0" labelOnly="1" fieldPosition="0">
        <references count="7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 selected="0">
            <x v="13"/>
          </reference>
          <reference field="6" count="1">
            <x v="0"/>
          </reference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6686">
      <pivotArea dataOnly="0" labelOnly="1" fieldPosition="0">
        <references count="7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 selected="0">
            <x v="37"/>
          </reference>
          <reference field="6" count="1">
            <x v="0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6687">
      <pivotArea dataOnly="0" labelOnly="1" fieldPosition="0">
        <references count="7">
          <reference field="0" count="1" selected="0">
            <x v="0"/>
          </reference>
          <reference field="1" count="1" selected="0">
            <x v="194"/>
          </reference>
          <reference field="2" count="1" selected="0">
            <x v="14"/>
          </reference>
          <reference field="5" count="1" selected="0">
            <x v="125"/>
          </reference>
          <reference field="6" count="1">
            <x v="1"/>
          </reference>
          <reference field="7" count="1" selected="0">
            <x v="14"/>
          </reference>
          <reference field="8" count="1" selected="0">
            <x v="0"/>
          </reference>
        </references>
      </pivotArea>
    </format>
    <format dxfId="56688">
      <pivotArea dataOnly="0" labelOnly="1" fieldPosition="0">
        <references count="7">
          <reference field="0" count="1" selected="0">
            <x v="5"/>
          </reference>
          <reference field="1" count="1" selected="0">
            <x v="195"/>
          </reference>
          <reference field="2" count="1" selected="0">
            <x v="14"/>
          </reference>
          <reference field="5" count="1" selected="0">
            <x v="177"/>
          </reference>
          <reference field="6" count="1">
            <x v="1"/>
          </reference>
          <reference field="7" count="1" selected="0">
            <x v="145"/>
          </reference>
          <reference field="8" count="1" selected="0">
            <x v="1"/>
          </reference>
        </references>
      </pivotArea>
    </format>
    <format dxfId="56689">
      <pivotArea dataOnly="0" labelOnly="1" fieldPosition="0">
        <references count="7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 selected="0">
            <x v="95"/>
          </reference>
          <reference field="6" count="1">
            <x v="0"/>
          </reference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6690">
      <pivotArea dataOnly="0" labelOnly="1" fieldPosition="0">
        <references count="7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 selected="0">
            <x v="55"/>
          </reference>
          <reference field="6" count="1">
            <x v="0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6691">
      <pivotArea dataOnly="0" labelOnly="1" fieldPosition="0">
        <references count="7">
          <reference field="0" count="1" selected="0">
            <x v="1"/>
          </reference>
          <reference field="1" count="1" selected="0">
            <x v="198"/>
          </reference>
          <reference field="2" count="1" selected="0">
            <x v="12"/>
          </reference>
          <reference field="5" count="1" selected="0">
            <x v="115"/>
          </reference>
          <reference field="6" count="1">
            <x v="1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6692">
      <pivotArea dataOnly="0" labelOnly="1" fieldPosition="0">
        <references count="7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 selected="0">
            <x v="92"/>
          </reference>
          <reference field="6" count="1">
            <x v="0"/>
          </reference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6693">
      <pivotArea dataOnly="0" labelOnly="1" fieldPosition="0">
        <references count="7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 selected="0">
            <x v="74"/>
          </reference>
          <reference field="6" count="1">
            <x v="0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6694">
      <pivotArea dataOnly="0" labelOnly="1" fieldPosition="0">
        <references count="7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 selected="0">
            <x v="62"/>
          </reference>
          <reference field="6" count="1">
            <x v="0"/>
          </reference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6695">
      <pivotArea dataOnly="0" labelOnly="1" fieldPosition="0">
        <references count="7">
          <reference field="0" count="1" selected="0">
            <x v="9"/>
          </reference>
          <reference field="1" count="1" selected="0">
            <x v="202"/>
          </reference>
          <reference field="2" count="1" selected="0">
            <x v="7"/>
          </reference>
          <reference field="5" count="1" selected="0">
            <x v="128"/>
          </reference>
          <reference field="6" count="1">
            <x v="1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6696">
      <pivotArea dataOnly="0" labelOnly="1" fieldPosition="0">
        <references count="7">
          <reference field="0" count="1" selected="0">
            <x v="3"/>
          </reference>
          <reference field="1" count="1" selected="0">
            <x v="203"/>
          </reference>
          <reference field="2" count="1" selected="0">
            <x v="12"/>
          </reference>
          <reference field="5" count="1" selected="0">
            <x v="157"/>
          </reference>
          <reference field="6" count="1">
            <x v="1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6697">
      <pivotArea dataOnly="0" labelOnly="1" fieldPosition="0">
        <references count="6">
          <reference field="0" count="1" selected="0">
            <x v="5"/>
          </reference>
          <reference field="1" count="1" selected="0">
            <x v="0"/>
          </reference>
          <reference field="2" count="1" selected="0">
            <x v="8"/>
          </reference>
          <reference field="5" count="1">
            <x v="176"/>
          </reference>
          <reference field="7" count="1" selected="0">
            <x v="91"/>
          </reference>
          <reference field="8" count="1" selected="0">
            <x v="0"/>
          </reference>
        </references>
      </pivotArea>
    </format>
    <format dxfId="56698">
      <pivotArea field="1" type="button" dataOnly="0" labelOnly="1" outline="0" axis="axisRow" fieldPosition="0"/>
    </format>
    <format dxfId="56699">
      <pivotArea dataOnly="0" labelOnly="1" fieldPosition="0">
        <references count="1">
          <reference field="1" count="50">
            <x v="8"/>
            <x v="11"/>
            <x v="14"/>
            <x v="15"/>
            <x v="16"/>
            <x v="19"/>
            <x v="20"/>
            <x v="23"/>
            <x v="27"/>
            <x v="28"/>
            <x v="29"/>
            <x v="30"/>
            <x v="31"/>
            <x v="32"/>
            <x v="33"/>
            <x v="40"/>
            <x v="41"/>
            <x v="42"/>
            <x v="44"/>
            <x v="45"/>
            <x v="46"/>
            <x v="48"/>
            <x v="51"/>
            <x v="52"/>
            <x v="53"/>
            <x v="54"/>
            <x v="55"/>
            <x v="56"/>
            <x v="57"/>
            <x v="59"/>
            <x v="60"/>
            <x v="62"/>
            <x v="64"/>
            <x v="65"/>
            <x v="66"/>
            <x v="68"/>
            <x v="69"/>
            <x v="72"/>
            <x v="77"/>
            <x v="81"/>
            <x v="82"/>
            <x v="83"/>
            <x v="86"/>
            <x v="90"/>
            <x v="93"/>
            <x v="95"/>
            <x v="97"/>
            <x v="98"/>
            <x v="105"/>
            <x v="108"/>
          </reference>
        </references>
      </pivotArea>
    </format>
    <format dxfId="56700">
      <pivotArea dataOnly="0" labelOnly="1" fieldPosition="0">
        <references count="1">
          <reference field="1" count="50">
            <x v="109"/>
            <x v="110"/>
            <x v="111"/>
            <x v="113"/>
            <x v="115"/>
            <x v="116"/>
            <x v="118"/>
            <x v="119"/>
            <x v="121"/>
            <x v="124"/>
            <x v="126"/>
            <x v="127"/>
            <x v="128"/>
            <x v="129"/>
            <x v="130"/>
            <x v="131"/>
            <x v="134"/>
            <x v="142"/>
            <x v="143"/>
            <x v="144"/>
            <x v="148"/>
            <x v="150"/>
            <x v="152"/>
            <x v="153"/>
            <x v="158"/>
            <x v="159"/>
            <x v="160"/>
            <x v="162"/>
            <x v="163"/>
            <x v="164"/>
            <x v="165"/>
            <x v="168"/>
            <x v="169"/>
            <x v="170"/>
            <x v="172"/>
            <x v="173"/>
            <x v="176"/>
            <x v="177"/>
            <x v="180"/>
            <x v="181"/>
            <x v="182"/>
            <x v="183"/>
            <x v="185"/>
            <x v="187"/>
            <x v="191"/>
            <x v="192"/>
            <x v="193"/>
            <x v="196"/>
            <x v="197"/>
            <x v="199"/>
          </reference>
        </references>
      </pivotArea>
    </format>
    <format dxfId="56701">
      <pivotArea dataOnly="0" labelOnly="1" fieldPosition="0">
        <references count="1">
          <reference field="1" count="2">
            <x v="200"/>
            <x v="201"/>
          </reference>
        </references>
      </pivotArea>
    </format>
    <format dxfId="56702">
      <pivotArea dataOnly="0" labelOnly="1" grandRow="1" outline="0" fieldPosition="0"/>
    </format>
    <format dxfId="56703">
      <pivotArea dataOnly="0" labelOnly="1" fieldPosition="0">
        <references count="2">
          <reference field="1" count="1" selected="0">
            <x v="8"/>
          </reference>
          <reference field="2" count="1">
            <x v="2"/>
          </reference>
        </references>
      </pivotArea>
    </format>
    <format dxfId="56704">
      <pivotArea dataOnly="0" labelOnly="1" fieldPosition="0">
        <references count="2">
          <reference field="1" count="1" selected="0">
            <x v="11"/>
          </reference>
          <reference field="2" count="1">
            <x v="5"/>
          </reference>
        </references>
      </pivotArea>
    </format>
    <format dxfId="56705">
      <pivotArea dataOnly="0" labelOnly="1" fieldPosition="0">
        <references count="2">
          <reference field="1" count="1" selected="0">
            <x v="14"/>
          </reference>
          <reference field="2" count="1">
            <x v="12"/>
          </reference>
        </references>
      </pivotArea>
    </format>
    <format dxfId="56706">
      <pivotArea dataOnly="0" labelOnly="1" fieldPosition="0">
        <references count="2">
          <reference field="1" count="1" selected="0">
            <x v="15"/>
          </reference>
          <reference field="2" count="1">
            <x v="2"/>
          </reference>
        </references>
      </pivotArea>
    </format>
    <format dxfId="56707">
      <pivotArea dataOnly="0" labelOnly="1" fieldPosition="0">
        <references count="2">
          <reference field="1" count="1" selected="0">
            <x v="16"/>
          </reference>
          <reference field="2" count="1">
            <x v="14"/>
          </reference>
        </references>
      </pivotArea>
    </format>
    <format dxfId="56708">
      <pivotArea dataOnly="0" labelOnly="1" fieldPosition="0">
        <references count="2">
          <reference field="1" count="1" selected="0">
            <x v="19"/>
          </reference>
          <reference field="2" count="1">
            <x v="12"/>
          </reference>
        </references>
      </pivotArea>
    </format>
    <format dxfId="56709">
      <pivotArea dataOnly="0" labelOnly="1" fieldPosition="0">
        <references count="2">
          <reference field="1" count="1" selected="0">
            <x v="20"/>
          </reference>
          <reference field="2" count="1">
            <x v="12"/>
          </reference>
        </references>
      </pivotArea>
    </format>
    <format dxfId="56710">
      <pivotArea dataOnly="0" labelOnly="1" fieldPosition="0">
        <references count="2">
          <reference field="1" count="1" selected="0">
            <x v="23"/>
          </reference>
          <reference field="2" count="1">
            <x v="12"/>
          </reference>
        </references>
      </pivotArea>
    </format>
    <format dxfId="56711">
      <pivotArea dataOnly="0" labelOnly="1" fieldPosition="0">
        <references count="2">
          <reference field="1" count="1" selected="0">
            <x v="27"/>
          </reference>
          <reference field="2" count="1">
            <x v="12"/>
          </reference>
        </references>
      </pivotArea>
    </format>
    <format dxfId="56712">
      <pivotArea dataOnly="0" labelOnly="1" fieldPosition="0">
        <references count="2">
          <reference field="1" count="1" selected="0">
            <x v="28"/>
          </reference>
          <reference field="2" count="1">
            <x v="12"/>
          </reference>
        </references>
      </pivotArea>
    </format>
    <format dxfId="56713">
      <pivotArea dataOnly="0" labelOnly="1" fieldPosition="0">
        <references count="2">
          <reference field="1" count="1" selected="0">
            <x v="29"/>
          </reference>
          <reference field="2" count="1">
            <x v="2"/>
          </reference>
        </references>
      </pivotArea>
    </format>
    <format dxfId="56714">
      <pivotArea dataOnly="0" labelOnly="1" fieldPosition="0">
        <references count="2">
          <reference field="1" count="1" selected="0">
            <x v="30"/>
          </reference>
          <reference field="2" count="1">
            <x v="11"/>
          </reference>
        </references>
      </pivotArea>
    </format>
    <format dxfId="56715">
      <pivotArea dataOnly="0" labelOnly="1" fieldPosition="0">
        <references count="2">
          <reference field="1" count="1" selected="0">
            <x v="31"/>
          </reference>
          <reference field="2" count="1">
            <x v="12"/>
          </reference>
        </references>
      </pivotArea>
    </format>
    <format dxfId="56716">
      <pivotArea dataOnly="0" labelOnly="1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56717">
      <pivotArea dataOnly="0" labelOnly="1" fieldPosition="0">
        <references count="2">
          <reference field="1" count="1" selected="0">
            <x v="33"/>
          </reference>
          <reference field="2" count="1">
            <x v="12"/>
          </reference>
        </references>
      </pivotArea>
    </format>
    <format dxfId="56718">
      <pivotArea dataOnly="0" labelOnly="1" fieldPosition="0">
        <references count="2">
          <reference field="1" count="1" selected="0">
            <x v="40"/>
          </reference>
          <reference field="2" count="1">
            <x v="12"/>
          </reference>
        </references>
      </pivotArea>
    </format>
    <format dxfId="56719">
      <pivotArea dataOnly="0" labelOnly="1" fieldPosition="0">
        <references count="2">
          <reference field="1" count="1" selected="0">
            <x v="41"/>
          </reference>
          <reference field="2" count="1">
            <x v="12"/>
          </reference>
        </references>
      </pivotArea>
    </format>
    <format dxfId="56720">
      <pivotArea dataOnly="0" labelOnly="1" fieldPosition="0">
        <references count="2">
          <reference field="1" count="1" selected="0">
            <x v="42"/>
          </reference>
          <reference field="2" count="1">
            <x v="13"/>
          </reference>
        </references>
      </pivotArea>
    </format>
    <format dxfId="56721">
      <pivotArea dataOnly="0" labelOnly="1" fieldPosition="0">
        <references count="2">
          <reference field="1" count="1" selected="0">
            <x v="44"/>
          </reference>
          <reference field="2" count="1">
            <x v="2"/>
          </reference>
        </references>
      </pivotArea>
    </format>
    <format dxfId="56722">
      <pivotArea dataOnly="0" labelOnly="1" fieldPosition="0">
        <references count="2">
          <reference field="1" count="1" selected="0">
            <x v="45"/>
          </reference>
          <reference field="2" count="1">
            <x v="12"/>
          </reference>
        </references>
      </pivotArea>
    </format>
    <format dxfId="56723">
      <pivotArea dataOnly="0" labelOnly="1" fieldPosition="0">
        <references count="2">
          <reference field="1" count="1" selected="0">
            <x v="46"/>
          </reference>
          <reference field="2" count="1">
            <x v="2"/>
          </reference>
        </references>
      </pivotArea>
    </format>
    <format dxfId="56724">
      <pivotArea dataOnly="0" labelOnly="1" fieldPosition="0">
        <references count="2">
          <reference field="1" count="1" selected="0">
            <x v="48"/>
          </reference>
          <reference field="2" count="1">
            <x v="2"/>
          </reference>
        </references>
      </pivotArea>
    </format>
    <format dxfId="56725">
      <pivotArea dataOnly="0" labelOnly="1" fieldPosition="0">
        <references count="2">
          <reference field="1" count="1" selected="0">
            <x v="51"/>
          </reference>
          <reference field="2" count="1">
            <x v="12"/>
          </reference>
        </references>
      </pivotArea>
    </format>
    <format dxfId="56726">
      <pivotArea dataOnly="0" labelOnly="1" fieldPosition="0">
        <references count="2">
          <reference field="1" count="1" selected="0">
            <x v="52"/>
          </reference>
          <reference field="2" count="1">
            <x v="12"/>
          </reference>
        </references>
      </pivotArea>
    </format>
    <format dxfId="56727">
      <pivotArea dataOnly="0" labelOnly="1" fieldPosition="0">
        <references count="2">
          <reference field="1" count="1" selected="0">
            <x v="53"/>
          </reference>
          <reference field="2" count="1">
            <x v="2"/>
          </reference>
        </references>
      </pivotArea>
    </format>
    <format dxfId="56728">
      <pivotArea dataOnly="0" labelOnly="1" fieldPosition="0">
        <references count="2">
          <reference field="1" count="1" selected="0">
            <x v="54"/>
          </reference>
          <reference field="2" count="1">
            <x v="2"/>
          </reference>
        </references>
      </pivotArea>
    </format>
    <format dxfId="56729">
      <pivotArea dataOnly="0" labelOnly="1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56730">
      <pivotArea dataOnly="0" labelOnly="1" fieldPosition="0">
        <references count="2">
          <reference field="1" count="1" selected="0">
            <x v="56"/>
          </reference>
          <reference field="2" count="1">
            <x v="12"/>
          </reference>
        </references>
      </pivotArea>
    </format>
    <format dxfId="56731">
      <pivotArea dataOnly="0" labelOnly="1" fieldPosition="0">
        <references count="2">
          <reference field="1" count="1" selected="0">
            <x v="57"/>
          </reference>
          <reference field="2" count="1">
            <x v="12"/>
          </reference>
        </references>
      </pivotArea>
    </format>
    <format dxfId="56732">
      <pivotArea dataOnly="0" labelOnly="1" fieldPosition="0">
        <references count="2">
          <reference field="1" count="1" selected="0">
            <x v="59"/>
          </reference>
          <reference field="2" count="1">
            <x v="12"/>
          </reference>
        </references>
      </pivotArea>
    </format>
    <format dxfId="56733">
      <pivotArea dataOnly="0" labelOnly="1" fieldPosition="0">
        <references count="2">
          <reference field="1" count="1" selected="0">
            <x v="60"/>
          </reference>
          <reference field="2" count="1">
            <x v="12"/>
          </reference>
        </references>
      </pivotArea>
    </format>
    <format dxfId="56734">
      <pivotArea dataOnly="0" labelOnly="1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56735">
      <pivotArea dataOnly="0" labelOnly="1" fieldPosition="0">
        <references count="2">
          <reference field="1" count="1" selected="0">
            <x v="64"/>
          </reference>
          <reference field="2" count="1">
            <x v="2"/>
          </reference>
        </references>
      </pivotArea>
    </format>
    <format dxfId="56736">
      <pivotArea dataOnly="0" labelOnly="1" fieldPosition="0">
        <references count="2">
          <reference field="1" count="1" selected="0">
            <x v="65"/>
          </reference>
          <reference field="2" count="1">
            <x v="12"/>
          </reference>
        </references>
      </pivotArea>
    </format>
    <format dxfId="56737">
      <pivotArea dataOnly="0" labelOnly="1" fieldPosition="0">
        <references count="2">
          <reference field="1" count="1" selected="0">
            <x v="66"/>
          </reference>
          <reference field="2" count="1">
            <x v="12"/>
          </reference>
        </references>
      </pivotArea>
    </format>
    <format dxfId="56738">
      <pivotArea dataOnly="0" labelOnly="1" fieldPosition="0">
        <references count="2">
          <reference field="1" count="1" selected="0">
            <x v="68"/>
          </reference>
          <reference field="2" count="1">
            <x v="12"/>
          </reference>
        </references>
      </pivotArea>
    </format>
    <format dxfId="56739">
      <pivotArea dataOnly="0" labelOnly="1" fieldPosition="0">
        <references count="2">
          <reference field="1" count="1" selected="0">
            <x v="69"/>
          </reference>
          <reference field="2" count="1">
            <x v="12"/>
          </reference>
        </references>
      </pivotArea>
    </format>
    <format dxfId="56740">
      <pivotArea dataOnly="0" labelOnly="1" fieldPosition="0">
        <references count="2">
          <reference field="1" count="1" selected="0">
            <x v="72"/>
          </reference>
          <reference field="2" count="1">
            <x v="12"/>
          </reference>
        </references>
      </pivotArea>
    </format>
    <format dxfId="56741">
      <pivotArea dataOnly="0" labelOnly="1" fieldPosition="0">
        <references count="2">
          <reference field="1" count="1" selected="0">
            <x v="77"/>
          </reference>
          <reference field="2" count="1">
            <x v="12"/>
          </reference>
        </references>
      </pivotArea>
    </format>
    <format dxfId="56742">
      <pivotArea dataOnly="0" labelOnly="1" fieldPosition="0">
        <references count="2">
          <reference field="1" count="1" selected="0">
            <x v="81"/>
          </reference>
          <reference field="2" count="1">
            <x v="2"/>
          </reference>
        </references>
      </pivotArea>
    </format>
    <format dxfId="56743">
      <pivotArea dataOnly="0" labelOnly="1" fieldPosition="0">
        <references count="2">
          <reference field="1" count="1" selected="0">
            <x v="82"/>
          </reference>
          <reference field="2" count="1">
            <x v="12"/>
          </reference>
        </references>
      </pivotArea>
    </format>
    <format dxfId="56744">
      <pivotArea dataOnly="0" labelOnly="1" fieldPosition="0">
        <references count="2">
          <reference field="1" count="1" selected="0">
            <x v="83"/>
          </reference>
          <reference field="2" count="1">
            <x v="12"/>
          </reference>
        </references>
      </pivotArea>
    </format>
    <format dxfId="56745">
      <pivotArea dataOnly="0" labelOnly="1" fieldPosition="0">
        <references count="2">
          <reference field="1" count="1" selected="0">
            <x v="86"/>
          </reference>
          <reference field="2" count="1">
            <x v="2"/>
          </reference>
        </references>
      </pivotArea>
    </format>
    <format dxfId="56746">
      <pivotArea dataOnly="0" labelOnly="1" fieldPosition="0">
        <references count="2">
          <reference field="1" count="1" selected="0">
            <x v="90"/>
          </reference>
          <reference field="2" count="1">
            <x v="12"/>
          </reference>
        </references>
      </pivotArea>
    </format>
    <format dxfId="56747">
      <pivotArea dataOnly="0" labelOnly="1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56748">
      <pivotArea dataOnly="0" labelOnly="1" fieldPosition="0">
        <references count="2">
          <reference field="1" count="1" selected="0">
            <x v="95"/>
          </reference>
          <reference field="2" count="1">
            <x v="12"/>
          </reference>
        </references>
      </pivotArea>
    </format>
    <format dxfId="56749">
      <pivotArea dataOnly="0" labelOnly="1" fieldPosition="0">
        <references count="2">
          <reference field="1" count="1" selected="0">
            <x v="97"/>
          </reference>
          <reference field="2" count="1">
            <x v="2"/>
          </reference>
        </references>
      </pivotArea>
    </format>
    <format dxfId="56750">
      <pivotArea dataOnly="0" labelOnly="1" fieldPosition="0">
        <references count="2">
          <reference field="1" count="1" selected="0">
            <x v="98"/>
          </reference>
          <reference field="2" count="1">
            <x v="12"/>
          </reference>
        </references>
      </pivotArea>
    </format>
    <format dxfId="56751">
      <pivotArea dataOnly="0" labelOnly="1" fieldPosition="0">
        <references count="2">
          <reference field="1" count="1" selected="0">
            <x v="105"/>
          </reference>
          <reference field="2" count="1">
            <x v="11"/>
          </reference>
        </references>
      </pivotArea>
    </format>
    <format dxfId="56752">
      <pivotArea dataOnly="0" labelOnly="1" fieldPosition="0">
        <references count="2">
          <reference field="1" count="1" selected="0">
            <x v="108"/>
          </reference>
          <reference field="2" count="1">
            <x v="12"/>
          </reference>
        </references>
      </pivotArea>
    </format>
    <format dxfId="56753">
      <pivotArea dataOnly="0" labelOnly="1" fieldPosition="0">
        <references count="2">
          <reference field="1" count="1" selected="0">
            <x v="109"/>
          </reference>
          <reference field="2" count="1">
            <x v="14"/>
          </reference>
        </references>
      </pivotArea>
    </format>
    <format dxfId="56754">
      <pivotArea dataOnly="0" labelOnly="1" fieldPosition="0">
        <references count="2">
          <reference field="1" count="1" selected="0">
            <x v="110"/>
          </reference>
          <reference field="2" count="1">
            <x v="2"/>
          </reference>
        </references>
      </pivotArea>
    </format>
    <format dxfId="56755">
      <pivotArea dataOnly="0" labelOnly="1" fieldPosition="0">
        <references count="2">
          <reference field="1" count="1" selected="0">
            <x v="111"/>
          </reference>
          <reference field="2" count="1">
            <x v="12"/>
          </reference>
        </references>
      </pivotArea>
    </format>
    <format dxfId="56756">
      <pivotArea dataOnly="0" labelOnly="1" fieldPosition="0">
        <references count="2">
          <reference field="1" count="1" selected="0">
            <x v="113"/>
          </reference>
          <reference field="2" count="1">
            <x v="12"/>
          </reference>
        </references>
      </pivotArea>
    </format>
    <format dxfId="56757">
      <pivotArea dataOnly="0" labelOnly="1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56758">
      <pivotArea dataOnly="0" labelOnly="1" fieldPosition="0">
        <references count="2">
          <reference field="1" count="1" selected="0">
            <x v="116"/>
          </reference>
          <reference field="2" count="1">
            <x v="12"/>
          </reference>
        </references>
      </pivotArea>
    </format>
    <format dxfId="56759">
      <pivotArea dataOnly="0" labelOnly="1" fieldPosition="0">
        <references count="2">
          <reference field="1" count="1" selected="0">
            <x v="118"/>
          </reference>
          <reference field="2" count="1">
            <x v="2"/>
          </reference>
        </references>
      </pivotArea>
    </format>
    <format dxfId="56760">
      <pivotArea dataOnly="0" labelOnly="1" fieldPosition="0">
        <references count="2">
          <reference field="1" count="1" selected="0">
            <x v="119"/>
          </reference>
          <reference field="2" count="1">
            <x v="12"/>
          </reference>
        </references>
      </pivotArea>
    </format>
    <format dxfId="56761">
      <pivotArea dataOnly="0" labelOnly="1" fieldPosition="0">
        <references count="2">
          <reference field="1" count="1" selected="0">
            <x v="121"/>
          </reference>
          <reference field="2" count="1">
            <x v="2"/>
          </reference>
        </references>
      </pivotArea>
    </format>
    <format dxfId="56762">
      <pivotArea dataOnly="0" labelOnly="1" fieldPosition="0">
        <references count="2">
          <reference field="1" count="1" selected="0">
            <x v="124"/>
          </reference>
          <reference field="2" count="1">
            <x v="12"/>
          </reference>
        </references>
      </pivotArea>
    </format>
    <format dxfId="56763">
      <pivotArea dataOnly="0" labelOnly="1" fieldPosition="0">
        <references count="2">
          <reference field="1" count="1" selected="0">
            <x v="126"/>
          </reference>
          <reference field="2" count="1">
            <x v="12"/>
          </reference>
        </references>
      </pivotArea>
    </format>
    <format dxfId="56764">
      <pivotArea dataOnly="0" labelOnly="1" fieldPosition="0">
        <references count="2">
          <reference field="1" count="1" selected="0">
            <x v="127"/>
          </reference>
          <reference field="2" count="1">
            <x v="11"/>
          </reference>
        </references>
      </pivotArea>
    </format>
    <format dxfId="56765">
      <pivotArea dataOnly="0" labelOnly="1" fieldPosition="0">
        <references count="2">
          <reference field="1" count="1" selected="0">
            <x v="128"/>
          </reference>
          <reference field="2" count="1">
            <x v="12"/>
          </reference>
        </references>
      </pivotArea>
    </format>
    <format dxfId="56766">
      <pivotArea dataOnly="0" labelOnly="1" fieldPosition="0">
        <references count="2">
          <reference field="1" count="1" selected="0">
            <x v="129"/>
          </reference>
          <reference field="2" count="1">
            <x v="12"/>
          </reference>
        </references>
      </pivotArea>
    </format>
    <format dxfId="56767">
      <pivotArea dataOnly="0" labelOnly="1" fieldPosition="0">
        <references count="2">
          <reference field="1" count="1" selected="0">
            <x v="130"/>
          </reference>
          <reference field="2" count="1">
            <x v="12"/>
          </reference>
        </references>
      </pivotArea>
    </format>
    <format dxfId="56768">
      <pivotArea dataOnly="0" labelOnly="1" fieldPosition="0">
        <references count="2">
          <reference field="1" count="1" selected="0">
            <x v="131"/>
          </reference>
          <reference field="2" count="1">
            <x v="12"/>
          </reference>
        </references>
      </pivotArea>
    </format>
    <format dxfId="56769">
      <pivotArea dataOnly="0" labelOnly="1" fieldPosition="0">
        <references count="2">
          <reference field="1" count="1" selected="0">
            <x v="134"/>
          </reference>
          <reference field="2" count="1">
            <x v="2"/>
          </reference>
        </references>
      </pivotArea>
    </format>
    <format dxfId="56770">
      <pivotArea dataOnly="0" labelOnly="1" fieldPosition="0">
        <references count="2">
          <reference field="1" count="1" selected="0">
            <x v="142"/>
          </reference>
          <reference field="2" count="1">
            <x v="12"/>
          </reference>
        </references>
      </pivotArea>
    </format>
    <format dxfId="56771">
      <pivotArea dataOnly="0" labelOnly="1" fieldPosition="0">
        <references count="2">
          <reference field="1" count="1" selected="0">
            <x v="143"/>
          </reference>
          <reference field="2" count="1">
            <x v="12"/>
          </reference>
        </references>
      </pivotArea>
    </format>
    <format dxfId="56772">
      <pivotArea dataOnly="0" labelOnly="1" fieldPosition="0">
        <references count="2">
          <reference field="1" count="1" selected="0">
            <x v="144"/>
          </reference>
          <reference field="2" count="1">
            <x v="12"/>
          </reference>
        </references>
      </pivotArea>
    </format>
    <format dxfId="56773">
      <pivotArea dataOnly="0" labelOnly="1" fieldPosition="0">
        <references count="2">
          <reference field="1" count="1" selected="0">
            <x v="148"/>
          </reference>
          <reference field="2" count="1">
            <x v="12"/>
          </reference>
        </references>
      </pivotArea>
    </format>
    <format dxfId="56774">
      <pivotArea dataOnly="0" labelOnly="1" fieldPosition="0">
        <references count="2">
          <reference field="1" count="1" selected="0">
            <x v="150"/>
          </reference>
          <reference field="2" count="1">
            <x v="12"/>
          </reference>
        </references>
      </pivotArea>
    </format>
    <format dxfId="56775">
      <pivotArea dataOnly="0" labelOnly="1" fieldPosition="0">
        <references count="2">
          <reference field="1" count="1" selected="0">
            <x v="152"/>
          </reference>
          <reference field="2" count="1">
            <x v="12"/>
          </reference>
        </references>
      </pivotArea>
    </format>
    <format dxfId="56776">
      <pivotArea dataOnly="0" labelOnly="1" fieldPosition="0">
        <references count="2">
          <reference field="1" count="1" selected="0">
            <x v="153"/>
          </reference>
          <reference field="2" count="1">
            <x v="12"/>
          </reference>
        </references>
      </pivotArea>
    </format>
    <format dxfId="56777">
      <pivotArea dataOnly="0" labelOnly="1" fieldPosition="0">
        <references count="2">
          <reference field="1" count="1" selected="0">
            <x v="158"/>
          </reference>
          <reference field="2" count="1">
            <x v="2"/>
          </reference>
        </references>
      </pivotArea>
    </format>
    <format dxfId="56778">
      <pivotArea dataOnly="0" labelOnly="1" fieldPosition="0">
        <references count="2">
          <reference field="1" count="1" selected="0">
            <x v="159"/>
          </reference>
          <reference field="2" count="1">
            <x v="12"/>
          </reference>
        </references>
      </pivotArea>
    </format>
    <format dxfId="56779">
      <pivotArea dataOnly="0" labelOnly="1" fieldPosition="0">
        <references count="2">
          <reference field="1" count="1" selected="0">
            <x v="160"/>
          </reference>
          <reference field="2" count="1">
            <x v="12"/>
          </reference>
        </references>
      </pivotArea>
    </format>
    <format dxfId="56780">
      <pivotArea dataOnly="0" labelOnly="1" fieldPosition="0">
        <references count="2">
          <reference field="1" count="1" selected="0">
            <x v="162"/>
          </reference>
          <reference field="2" count="1">
            <x v="12"/>
          </reference>
        </references>
      </pivotArea>
    </format>
    <format dxfId="56781">
      <pivotArea dataOnly="0" labelOnly="1" fieldPosition="0">
        <references count="2">
          <reference field="1" count="1" selected="0">
            <x v="163"/>
          </reference>
          <reference field="2" count="1">
            <x v="11"/>
          </reference>
        </references>
      </pivotArea>
    </format>
    <format dxfId="56782">
      <pivotArea dataOnly="0" labelOnly="1" fieldPosition="0">
        <references count="2">
          <reference field="1" count="1" selected="0">
            <x v="164"/>
          </reference>
          <reference field="2" count="1">
            <x v="12"/>
          </reference>
        </references>
      </pivotArea>
    </format>
    <format dxfId="56783">
      <pivotArea dataOnly="0" labelOnly="1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56784">
      <pivotArea dataOnly="0" labelOnly="1" fieldPosition="0">
        <references count="2">
          <reference field="1" count="1" selected="0">
            <x v="168"/>
          </reference>
          <reference field="2" count="1">
            <x v="12"/>
          </reference>
        </references>
      </pivotArea>
    </format>
    <format dxfId="56785">
      <pivotArea dataOnly="0" labelOnly="1" fieldPosition="0">
        <references count="2">
          <reference field="1" count="1" selected="0">
            <x v="169"/>
          </reference>
          <reference field="2" count="1">
            <x v="12"/>
          </reference>
        </references>
      </pivotArea>
    </format>
    <format dxfId="56786">
      <pivotArea dataOnly="0" labelOnly="1" fieldPosition="0">
        <references count="2">
          <reference field="1" count="1" selected="0">
            <x v="170"/>
          </reference>
          <reference field="2" count="1">
            <x v="15"/>
          </reference>
        </references>
      </pivotArea>
    </format>
    <format dxfId="56787">
      <pivotArea dataOnly="0" labelOnly="1" fieldPosition="0">
        <references count="2">
          <reference field="1" count="1" selected="0">
            <x v="172"/>
          </reference>
          <reference field="2" count="1">
            <x v="12"/>
          </reference>
        </references>
      </pivotArea>
    </format>
    <format dxfId="56788">
      <pivotArea dataOnly="0" labelOnly="1" fieldPosition="0">
        <references count="2">
          <reference field="1" count="1" selected="0">
            <x v="173"/>
          </reference>
          <reference field="2" count="1">
            <x v="12"/>
          </reference>
        </references>
      </pivotArea>
    </format>
    <format dxfId="56789">
      <pivotArea dataOnly="0" labelOnly="1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56790">
      <pivotArea dataOnly="0" labelOnly="1" fieldPosition="0">
        <references count="2">
          <reference field="1" count="1" selected="0">
            <x v="177"/>
          </reference>
          <reference field="2" count="1">
            <x v="12"/>
          </reference>
        </references>
      </pivotArea>
    </format>
    <format dxfId="56791">
      <pivotArea dataOnly="0" labelOnly="1" fieldPosition="0">
        <references count="2">
          <reference field="1" count="1" selected="0">
            <x v="180"/>
          </reference>
          <reference field="2" count="1">
            <x v="12"/>
          </reference>
        </references>
      </pivotArea>
    </format>
    <format dxfId="56792">
      <pivotArea dataOnly="0" labelOnly="1" fieldPosition="0">
        <references count="2">
          <reference field="1" count="1" selected="0">
            <x v="181"/>
          </reference>
          <reference field="2" count="1">
            <x v="2"/>
          </reference>
        </references>
      </pivotArea>
    </format>
    <format dxfId="56793">
      <pivotArea dataOnly="0" labelOnly="1" fieldPosition="0">
        <references count="2">
          <reference field="1" count="1" selected="0">
            <x v="182"/>
          </reference>
          <reference field="2" count="1">
            <x v="12"/>
          </reference>
        </references>
      </pivotArea>
    </format>
    <format dxfId="56794">
      <pivotArea dataOnly="0" labelOnly="1" fieldPosition="0">
        <references count="2">
          <reference field="1" count="1" selected="0">
            <x v="183"/>
          </reference>
          <reference field="2" count="1">
            <x v="2"/>
          </reference>
        </references>
      </pivotArea>
    </format>
    <format dxfId="56795">
      <pivotArea dataOnly="0" labelOnly="1" fieldPosition="0">
        <references count="2">
          <reference field="1" count="1" selected="0">
            <x v="185"/>
          </reference>
          <reference field="2" count="1">
            <x v="5"/>
          </reference>
        </references>
      </pivotArea>
    </format>
    <format dxfId="56796">
      <pivotArea dataOnly="0" labelOnly="1" fieldPosition="0">
        <references count="2">
          <reference field="1" count="1" selected="0">
            <x v="187"/>
          </reference>
          <reference field="2" count="1">
            <x v="12"/>
          </reference>
        </references>
      </pivotArea>
    </format>
    <format dxfId="56797">
      <pivotArea dataOnly="0" labelOnly="1" fieldPosition="0">
        <references count="2">
          <reference field="1" count="1" selected="0">
            <x v="191"/>
          </reference>
          <reference field="2" count="1">
            <x v="12"/>
          </reference>
        </references>
      </pivotArea>
    </format>
    <format dxfId="56798">
      <pivotArea dataOnly="0" labelOnly="1" fieldPosition="0">
        <references count="2">
          <reference field="1" count="1" selected="0">
            <x v="192"/>
          </reference>
          <reference field="2" count="1">
            <x v="5"/>
          </reference>
        </references>
      </pivotArea>
    </format>
    <format dxfId="56799">
      <pivotArea dataOnly="0" labelOnly="1" fieldPosition="0">
        <references count="2">
          <reference field="1" count="1" selected="0">
            <x v="193"/>
          </reference>
          <reference field="2" count="1">
            <x v="12"/>
          </reference>
        </references>
      </pivotArea>
    </format>
    <format dxfId="56800">
      <pivotArea dataOnly="0" labelOnly="1" fieldPosition="0">
        <references count="2">
          <reference field="1" count="1" selected="0">
            <x v="196"/>
          </reference>
          <reference field="2" count="1">
            <x v="12"/>
          </reference>
        </references>
      </pivotArea>
    </format>
    <format dxfId="56801">
      <pivotArea dataOnly="0" labelOnly="1" fieldPosition="0">
        <references count="2">
          <reference field="1" count="1" selected="0">
            <x v="197"/>
          </reference>
          <reference field="2" count="1">
            <x v="14"/>
          </reference>
        </references>
      </pivotArea>
    </format>
    <format dxfId="56802">
      <pivotArea dataOnly="0" labelOnly="1" fieldPosition="0">
        <references count="2">
          <reference field="1" count="1" selected="0">
            <x v="199"/>
          </reference>
          <reference field="2" count="1">
            <x v="2"/>
          </reference>
        </references>
      </pivotArea>
    </format>
    <format dxfId="56803">
      <pivotArea dataOnly="0" labelOnly="1" fieldPosition="0">
        <references count="2">
          <reference field="1" count="1" selected="0">
            <x v="200"/>
          </reference>
          <reference field="2" count="1">
            <x v="12"/>
          </reference>
        </references>
      </pivotArea>
    </format>
    <format dxfId="56804">
      <pivotArea dataOnly="0" labelOnly="1" fieldPosition="0">
        <references count="2">
          <reference field="1" count="1" selected="0">
            <x v="201"/>
          </reference>
          <reference field="2" count="1">
            <x v="12"/>
          </reference>
        </references>
      </pivotArea>
    </format>
    <format dxfId="56805">
      <pivotArea dataOnly="0" labelOnly="1" fieldPosition="0">
        <references count="3">
          <reference field="0" count="1">
            <x v="9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56806">
      <pivotArea dataOnly="0" labelOnly="1" fieldPosition="0">
        <references count="3">
          <reference field="0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56807">
      <pivotArea dataOnly="0" labelOnly="1" fieldPosition="0">
        <references count="3">
          <reference field="0" count="1">
            <x v="5"/>
          </reference>
          <reference field="1" count="1" selected="0">
            <x v="14"/>
          </reference>
          <reference field="2" count="1" selected="0">
            <x v="12"/>
          </reference>
        </references>
      </pivotArea>
    </format>
    <format dxfId="56808">
      <pivotArea dataOnly="0" labelOnly="1" fieldPosition="0">
        <references count="3">
          <reference field="0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56809">
      <pivotArea dataOnly="0" labelOnly="1" fieldPosition="0">
        <references count="3">
          <reference field="0" count="1">
            <x v="8"/>
          </reference>
          <reference field="1" count="1" selected="0">
            <x v="16"/>
          </reference>
          <reference field="2" count="1" selected="0">
            <x v="14"/>
          </reference>
        </references>
      </pivotArea>
    </format>
    <format dxfId="56810">
      <pivotArea dataOnly="0" labelOnly="1" fieldPosition="0">
        <references count="3">
          <reference field="0" count="1">
            <x v="9"/>
          </reference>
          <reference field="1" count="1" selected="0">
            <x v="19"/>
          </reference>
          <reference field="2" count="1" selected="0">
            <x v="12"/>
          </reference>
        </references>
      </pivotArea>
    </format>
    <format dxfId="56811">
      <pivotArea dataOnly="0" labelOnly="1" fieldPosition="0">
        <references count="3">
          <reference field="0" count="1">
            <x v="5"/>
          </reference>
          <reference field="1" count="1" selected="0">
            <x v="20"/>
          </reference>
          <reference field="2" count="1" selected="0">
            <x v="12"/>
          </reference>
        </references>
      </pivotArea>
    </format>
    <format dxfId="56812">
      <pivotArea dataOnly="0" labelOnly="1" fieldPosition="0">
        <references count="3">
          <reference field="0" count="1">
            <x v="9"/>
          </reference>
          <reference field="1" count="1" selected="0">
            <x v="23"/>
          </reference>
          <reference field="2" count="1" selected="0">
            <x v="12"/>
          </reference>
        </references>
      </pivotArea>
    </format>
    <format dxfId="56813">
      <pivotArea dataOnly="0" labelOnly="1" fieldPosition="0">
        <references count="3">
          <reference field="0" count="1">
            <x v="8"/>
          </reference>
          <reference field="1" count="1" selected="0">
            <x v="27"/>
          </reference>
          <reference field="2" count="1" selected="0">
            <x v="12"/>
          </reference>
        </references>
      </pivotArea>
    </format>
    <format dxfId="56814">
      <pivotArea dataOnly="0" labelOnly="1" fieldPosition="0">
        <references count="3">
          <reference field="0" count="1">
            <x v="2"/>
          </reference>
          <reference field="1" count="1" selected="0">
            <x v="28"/>
          </reference>
          <reference field="2" count="1" selected="0">
            <x v="12"/>
          </reference>
        </references>
      </pivotArea>
    </format>
    <format dxfId="56815">
      <pivotArea dataOnly="0" labelOnly="1" fieldPosition="0">
        <references count="3">
          <reference field="0" count="1">
            <x v="7"/>
          </reference>
          <reference field="1" count="1" selected="0">
            <x v="29"/>
          </reference>
          <reference field="2" count="1" selected="0">
            <x v="2"/>
          </reference>
        </references>
      </pivotArea>
    </format>
    <format dxfId="56816">
      <pivotArea dataOnly="0" labelOnly="1" fieldPosition="0">
        <references count="3">
          <reference field="0" count="1">
            <x v="9"/>
          </reference>
          <reference field="1" count="1" selected="0">
            <x v="30"/>
          </reference>
          <reference field="2" count="1" selected="0">
            <x v="11"/>
          </reference>
        </references>
      </pivotArea>
    </format>
    <format dxfId="56817">
      <pivotArea dataOnly="0" labelOnly="1" fieldPosition="0">
        <references count="3">
          <reference field="0" count="1">
            <x v="0"/>
          </reference>
          <reference field="1" count="1" selected="0">
            <x v="31"/>
          </reference>
          <reference field="2" count="1" selected="0">
            <x v="12"/>
          </reference>
        </references>
      </pivotArea>
    </format>
    <format dxfId="56818">
      <pivotArea dataOnly="0" labelOnly="1" fieldPosition="0">
        <references count="3">
          <reference field="0" count="1">
            <x v="0"/>
          </reference>
          <reference field="1" count="1" selected="0">
            <x v="32"/>
          </reference>
          <reference field="2" count="1" selected="0">
            <x v="2"/>
          </reference>
        </references>
      </pivotArea>
    </format>
    <format dxfId="56819">
      <pivotArea dataOnly="0" labelOnly="1" fieldPosition="0">
        <references count="3">
          <reference field="0" count="1">
            <x v="8"/>
          </reference>
          <reference field="1" count="1" selected="0">
            <x v="33"/>
          </reference>
          <reference field="2" count="1" selected="0">
            <x v="12"/>
          </reference>
        </references>
      </pivotArea>
    </format>
    <format dxfId="56820">
      <pivotArea dataOnly="0" labelOnly="1" fieldPosition="0">
        <references count="3">
          <reference field="0" count="1">
            <x v="3"/>
          </reference>
          <reference field="1" count="1" selected="0">
            <x v="40"/>
          </reference>
          <reference field="2" count="1" selected="0">
            <x v="12"/>
          </reference>
        </references>
      </pivotArea>
    </format>
    <format dxfId="56821">
      <pivotArea dataOnly="0" labelOnly="1" fieldPosition="0">
        <references count="3">
          <reference field="0" count="1">
            <x v="9"/>
          </reference>
          <reference field="1" count="1" selected="0">
            <x v="41"/>
          </reference>
          <reference field="2" count="1" selected="0">
            <x v="12"/>
          </reference>
        </references>
      </pivotArea>
    </format>
    <format dxfId="56822">
      <pivotArea dataOnly="0" labelOnly="1" fieldPosition="0">
        <references count="3">
          <reference field="0" count="1">
            <x v="6"/>
          </reference>
          <reference field="1" count="1" selected="0">
            <x v="42"/>
          </reference>
          <reference field="2" count="1" selected="0">
            <x v="13"/>
          </reference>
        </references>
      </pivotArea>
    </format>
    <format dxfId="56823">
      <pivotArea dataOnly="0" labelOnly="1" fieldPosition="0">
        <references count="3">
          <reference field="0" count="1">
            <x v="5"/>
          </reference>
          <reference field="1" count="1" selected="0">
            <x v="44"/>
          </reference>
          <reference field="2" count="1" selected="0">
            <x v="2"/>
          </reference>
        </references>
      </pivotArea>
    </format>
    <format dxfId="56824">
      <pivotArea dataOnly="0" labelOnly="1" fieldPosition="0">
        <references count="3">
          <reference field="0" count="1">
            <x v="9"/>
          </reference>
          <reference field="1" count="1" selected="0">
            <x v="45"/>
          </reference>
          <reference field="2" count="1" selected="0">
            <x v="12"/>
          </reference>
        </references>
      </pivotArea>
    </format>
    <format dxfId="56825">
      <pivotArea dataOnly="0" labelOnly="1" fieldPosition="0">
        <references count="3">
          <reference field="0" count="1">
            <x v="0"/>
          </reference>
          <reference field="1" count="1" selected="0">
            <x v="46"/>
          </reference>
          <reference field="2" count="1" selected="0">
            <x v="2"/>
          </reference>
        </references>
      </pivotArea>
    </format>
    <format dxfId="56826">
      <pivotArea dataOnly="0" labelOnly="1" fieldPosition="0">
        <references count="3">
          <reference field="0" count="1">
            <x v="0"/>
          </reference>
          <reference field="1" count="1" selected="0">
            <x v="48"/>
          </reference>
          <reference field="2" count="1" selected="0">
            <x v="2"/>
          </reference>
        </references>
      </pivotArea>
    </format>
    <format dxfId="56827">
      <pivotArea dataOnly="0" labelOnly="1" fieldPosition="0">
        <references count="3">
          <reference field="0" count="1">
            <x v="3"/>
          </reference>
          <reference field="1" count="1" selected="0">
            <x v="51"/>
          </reference>
          <reference field="2" count="1" selected="0">
            <x v="12"/>
          </reference>
        </references>
      </pivotArea>
    </format>
    <format dxfId="56828">
      <pivotArea dataOnly="0" labelOnly="1" fieldPosition="0">
        <references count="3">
          <reference field="0" count="1">
            <x v="4"/>
          </reference>
          <reference field="1" count="1" selected="0">
            <x v="52"/>
          </reference>
          <reference field="2" count="1" selected="0">
            <x v="12"/>
          </reference>
        </references>
      </pivotArea>
    </format>
    <format dxfId="56829">
      <pivotArea dataOnly="0" labelOnly="1" fieldPosition="0">
        <references count="3">
          <reference field="0" count="1">
            <x v="1"/>
          </reference>
          <reference field="1" count="1" selected="0">
            <x v="53"/>
          </reference>
          <reference field="2" count="1" selected="0">
            <x v="2"/>
          </reference>
        </references>
      </pivotArea>
    </format>
    <format dxfId="56830">
      <pivotArea dataOnly="0" labelOnly="1" fieldPosition="0">
        <references count="3">
          <reference field="0" count="1">
            <x v="3"/>
          </reference>
          <reference field="1" count="1" selected="0">
            <x v="54"/>
          </reference>
          <reference field="2" count="1" selected="0">
            <x v="2"/>
          </reference>
        </references>
      </pivotArea>
    </format>
    <format dxfId="56831">
      <pivotArea dataOnly="0" labelOnly="1" fieldPosition="0">
        <references count="3">
          <reference field="0" count="1">
            <x v="3"/>
          </reference>
          <reference field="1" count="1" selected="0">
            <x v="55"/>
          </reference>
          <reference field="2" count="1" selected="0">
            <x v="12"/>
          </reference>
        </references>
      </pivotArea>
    </format>
    <format dxfId="56832">
      <pivotArea dataOnly="0" labelOnly="1" fieldPosition="0">
        <references count="3">
          <reference field="0" count="1">
            <x v="5"/>
          </reference>
          <reference field="1" count="1" selected="0">
            <x v="56"/>
          </reference>
          <reference field="2" count="1" selected="0">
            <x v="12"/>
          </reference>
        </references>
      </pivotArea>
    </format>
    <format dxfId="56833">
      <pivotArea dataOnly="0" labelOnly="1" fieldPosition="0">
        <references count="3">
          <reference field="0" count="1">
            <x v="9"/>
          </reference>
          <reference field="1" count="1" selected="0">
            <x v="57"/>
          </reference>
          <reference field="2" count="1" selected="0">
            <x v="12"/>
          </reference>
        </references>
      </pivotArea>
    </format>
    <format dxfId="56834">
      <pivotArea dataOnly="0" labelOnly="1" fieldPosition="0">
        <references count="3">
          <reference field="0" count="1">
            <x v="3"/>
          </reference>
          <reference field="1" count="1" selected="0">
            <x v="59"/>
          </reference>
          <reference field="2" count="1" selected="0">
            <x v="12"/>
          </reference>
        </references>
      </pivotArea>
    </format>
    <format dxfId="56835">
      <pivotArea dataOnly="0" labelOnly="1" fieldPosition="0">
        <references count="3">
          <reference field="0" count="1">
            <x v="2"/>
          </reference>
          <reference field="1" count="1" selected="0">
            <x v="60"/>
          </reference>
          <reference field="2" count="1" selected="0">
            <x v="12"/>
          </reference>
        </references>
      </pivotArea>
    </format>
    <format dxfId="56836">
      <pivotArea dataOnly="0" labelOnly="1" fieldPosition="0">
        <references count="3">
          <reference field="0" count="1">
            <x v="2"/>
          </reference>
          <reference field="1" count="1" selected="0">
            <x v="62"/>
          </reference>
          <reference field="2" count="1" selected="0">
            <x v="11"/>
          </reference>
        </references>
      </pivotArea>
    </format>
    <format dxfId="56837">
      <pivotArea dataOnly="0" labelOnly="1" fieldPosition="0">
        <references count="3">
          <reference field="0" count="1">
            <x v="9"/>
          </reference>
          <reference field="1" count="1" selected="0">
            <x v="64"/>
          </reference>
          <reference field="2" count="1" selected="0">
            <x v="2"/>
          </reference>
        </references>
      </pivotArea>
    </format>
    <format dxfId="56838">
      <pivotArea dataOnly="0" labelOnly="1" fieldPosition="0">
        <references count="3">
          <reference field="0" count="1">
            <x v="6"/>
          </reference>
          <reference field="1" count="1" selected="0">
            <x v="65"/>
          </reference>
          <reference field="2" count="1" selected="0">
            <x v="12"/>
          </reference>
        </references>
      </pivotArea>
    </format>
    <format dxfId="56839">
      <pivotArea dataOnly="0" labelOnly="1" fieldPosition="0">
        <references count="3">
          <reference field="0" count="1">
            <x v="4"/>
          </reference>
          <reference field="1" count="1" selected="0">
            <x v="66"/>
          </reference>
          <reference field="2" count="1" selected="0">
            <x v="12"/>
          </reference>
        </references>
      </pivotArea>
    </format>
    <format dxfId="56840">
      <pivotArea dataOnly="0" labelOnly="1" fieldPosition="0">
        <references count="3">
          <reference field="0" count="1">
            <x v="8"/>
          </reference>
          <reference field="1" count="1" selected="0">
            <x v="68"/>
          </reference>
          <reference field="2" count="1" selected="0">
            <x v="12"/>
          </reference>
        </references>
      </pivotArea>
    </format>
    <format dxfId="56841">
      <pivotArea dataOnly="0" labelOnly="1" fieldPosition="0">
        <references count="3">
          <reference field="0" count="1">
            <x v="3"/>
          </reference>
          <reference field="1" count="1" selected="0">
            <x v="69"/>
          </reference>
          <reference field="2" count="1" selected="0">
            <x v="12"/>
          </reference>
        </references>
      </pivotArea>
    </format>
    <format dxfId="56842">
      <pivotArea dataOnly="0" labelOnly="1" fieldPosition="0">
        <references count="3">
          <reference field="0" count="1">
            <x v="9"/>
          </reference>
          <reference field="1" count="1" selected="0">
            <x v="72"/>
          </reference>
          <reference field="2" count="1" selected="0">
            <x v="12"/>
          </reference>
        </references>
      </pivotArea>
    </format>
    <format dxfId="56843">
      <pivotArea dataOnly="0" labelOnly="1" fieldPosition="0">
        <references count="3">
          <reference field="0" count="1">
            <x v="1"/>
          </reference>
          <reference field="1" count="1" selected="0">
            <x v="77"/>
          </reference>
          <reference field="2" count="1" selected="0">
            <x v="12"/>
          </reference>
        </references>
      </pivotArea>
    </format>
    <format dxfId="56844">
      <pivotArea dataOnly="0" labelOnly="1" fieldPosition="0">
        <references count="3">
          <reference field="0" count="1">
            <x v="3"/>
          </reference>
          <reference field="1" count="1" selected="0">
            <x v="81"/>
          </reference>
          <reference field="2" count="1" selected="0">
            <x v="2"/>
          </reference>
        </references>
      </pivotArea>
    </format>
    <format dxfId="56845">
      <pivotArea dataOnly="0" labelOnly="1" fieldPosition="0">
        <references count="3">
          <reference field="0" count="1">
            <x v="0"/>
          </reference>
          <reference field="1" count="1" selected="0">
            <x v="82"/>
          </reference>
          <reference field="2" count="1" selected="0">
            <x v="12"/>
          </reference>
        </references>
      </pivotArea>
    </format>
    <format dxfId="56846">
      <pivotArea dataOnly="0" labelOnly="1" fieldPosition="0">
        <references count="3">
          <reference field="0" count="1">
            <x v="0"/>
          </reference>
          <reference field="1" count="1" selected="0">
            <x v="83"/>
          </reference>
          <reference field="2" count="1" selected="0">
            <x v="12"/>
          </reference>
        </references>
      </pivotArea>
    </format>
    <format dxfId="56847">
      <pivotArea dataOnly="0" labelOnly="1" fieldPosition="0">
        <references count="3">
          <reference field="0" count="1">
            <x v="8"/>
          </reference>
          <reference field="1" count="1" selected="0">
            <x v="86"/>
          </reference>
          <reference field="2" count="1" selected="0">
            <x v="2"/>
          </reference>
        </references>
      </pivotArea>
    </format>
    <format dxfId="56848">
      <pivotArea dataOnly="0" labelOnly="1" fieldPosition="0">
        <references count="3">
          <reference field="0" count="1">
            <x v="9"/>
          </reference>
          <reference field="1" count="1" selected="0">
            <x v="90"/>
          </reference>
          <reference field="2" count="1" selected="0">
            <x v="12"/>
          </reference>
        </references>
      </pivotArea>
    </format>
    <format dxfId="56849">
      <pivotArea dataOnly="0" labelOnly="1" fieldPosition="0">
        <references count="3">
          <reference field="0" count="1">
            <x v="0"/>
          </reference>
          <reference field="1" count="1" selected="0">
            <x v="93"/>
          </reference>
          <reference field="2" count="1" selected="0">
            <x v="12"/>
          </reference>
        </references>
      </pivotArea>
    </format>
    <format dxfId="56850">
      <pivotArea dataOnly="0" labelOnly="1" fieldPosition="0">
        <references count="3">
          <reference field="0" count="1">
            <x v="5"/>
          </reference>
          <reference field="1" count="1" selected="0">
            <x v="95"/>
          </reference>
          <reference field="2" count="1" selected="0">
            <x v="12"/>
          </reference>
        </references>
      </pivotArea>
    </format>
    <format dxfId="56851">
      <pivotArea dataOnly="0" labelOnly="1" fieldPosition="0">
        <references count="3">
          <reference field="0" count="1">
            <x v="8"/>
          </reference>
          <reference field="1" count="1" selected="0">
            <x v="97"/>
          </reference>
          <reference field="2" count="1" selected="0">
            <x v="2"/>
          </reference>
        </references>
      </pivotArea>
    </format>
    <format dxfId="56852">
      <pivotArea dataOnly="0" labelOnly="1" fieldPosition="0">
        <references count="3">
          <reference field="0" count="1">
            <x v="5"/>
          </reference>
          <reference field="1" count="1" selected="0">
            <x v="98"/>
          </reference>
          <reference field="2" count="1" selected="0">
            <x v="12"/>
          </reference>
        </references>
      </pivotArea>
    </format>
    <format dxfId="56853">
      <pivotArea dataOnly="0" labelOnly="1" fieldPosition="0">
        <references count="3">
          <reference field="0" count="1">
            <x v="9"/>
          </reference>
          <reference field="1" count="1" selected="0">
            <x v="105"/>
          </reference>
          <reference field="2" count="1" selected="0">
            <x v="11"/>
          </reference>
        </references>
      </pivotArea>
    </format>
    <format dxfId="56854">
      <pivotArea dataOnly="0" labelOnly="1" fieldPosition="0">
        <references count="3">
          <reference field="0" count="1">
            <x v="7"/>
          </reference>
          <reference field="1" count="1" selected="0">
            <x v="108"/>
          </reference>
          <reference field="2" count="1" selected="0">
            <x v="12"/>
          </reference>
        </references>
      </pivotArea>
    </format>
    <format dxfId="56855">
      <pivotArea dataOnly="0" labelOnly="1" fieldPosition="0">
        <references count="3">
          <reference field="0" count="1">
            <x v="3"/>
          </reference>
          <reference field="1" count="1" selected="0">
            <x v="109"/>
          </reference>
          <reference field="2" count="1" selected="0">
            <x v="14"/>
          </reference>
        </references>
      </pivotArea>
    </format>
    <format dxfId="56856">
      <pivotArea dataOnly="0" labelOnly="1" fieldPosition="0">
        <references count="3">
          <reference field="0" count="1">
            <x v="3"/>
          </reference>
          <reference field="1" count="1" selected="0">
            <x v="110"/>
          </reference>
          <reference field="2" count="1" selected="0">
            <x v="2"/>
          </reference>
        </references>
      </pivotArea>
    </format>
    <format dxfId="56857">
      <pivotArea dataOnly="0" labelOnly="1" fieldPosition="0">
        <references count="3">
          <reference field="0" count="1">
            <x v="5"/>
          </reference>
          <reference field="1" count="1" selected="0">
            <x v="111"/>
          </reference>
          <reference field="2" count="1" selected="0">
            <x v="12"/>
          </reference>
        </references>
      </pivotArea>
    </format>
    <format dxfId="56858">
      <pivotArea dataOnly="0" labelOnly="1" fieldPosition="0">
        <references count="3">
          <reference field="0" count="1">
            <x v="4"/>
          </reference>
          <reference field="1" count="1" selected="0">
            <x v="113"/>
          </reference>
          <reference field="2" count="1" selected="0">
            <x v="12"/>
          </reference>
        </references>
      </pivotArea>
    </format>
    <format dxfId="56859">
      <pivotArea dataOnly="0" labelOnly="1" fieldPosition="0">
        <references count="3">
          <reference field="0" count="1">
            <x v="5"/>
          </reference>
          <reference field="1" count="1" selected="0">
            <x v="115"/>
          </reference>
          <reference field="2" count="1" selected="0">
            <x v="13"/>
          </reference>
        </references>
      </pivotArea>
    </format>
    <format dxfId="56860">
      <pivotArea dataOnly="0" labelOnly="1" fieldPosition="0">
        <references count="3">
          <reference field="0" count="1">
            <x v="1"/>
          </reference>
          <reference field="1" count="1" selected="0">
            <x v="116"/>
          </reference>
          <reference field="2" count="1" selected="0">
            <x v="12"/>
          </reference>
        </references>
      </pivotArea>
    </format>
    <format dxfId="56861">
      <pivotArea dataOnly="0" labelOnly="1" fieldPosition="0">
        <references count="3">
          <reference field="0" count="1">
            <x v="8"/>
          </reference>
          <reference field="1" count="1" selected="0">
            <x v="118"/>
          </reference>
          <reference field="2" count="1" selected="0">
            <x v="2"/>
          </reference>
        </references>
      </pivotArea>
    </format>
    <format dxfId="56862">
      <pivotArea dataOnly="0" labelOnly="1" fieldPosition="0">
        <references count="3">
          <reference field="0" count="1">
            <x v="0"/>
          </reference>
          <reference field="1" count="1" selected="0">
            <x v="119"/>
          </reference>
          <reference field="2" count="1" selected="0">
            <x v="12"/>
          </reference>
        </references>
      </pivotArea>
    </format>
    <format dxfId="56863">
      <pivotArea dataOnly="0" labelOnly="1" fieldPosition="0">
        <references count="3">
          <reference field="0" count="1">
            <x v="5"/>
          </reference>
          <reference field="1" count="1" selected="0">
            <x v="121"/>
          </reference>
          <reference field="2" count="1" selected="0">
            <x v="2"/>
          </reference>
        </references>
      </pivotArea>
    </format>
    <format dxfId="56864">
      <pivotArea dataOnly="0" labelOnly="1" fieldPosition="0">
        <references count="3">
          <reference field="0" count="1">
            <x v="6"/>
          </reference>
          <reference field="1" count="1" selected="0">
            <x v="124"/>
          </reference>
          <reference field="2" count="1" selected="0">
            <x v="12"/>
          </reference>
        </references>
      </pivotArea>
    </format>
    <format dxfId="56865">
      <pivotArea dataOnly="0" labelOnly="1" fieldPosition="0">
        <references count="3">
          <reference field="0" count="1">
            <x v="4"/>
          </reference>
          <reference field="1" count="1" selected="0">
            <x v="126"/>
          </reference>
          <reference field="2" count="1" selected="0">
            <x v="12"/>
          </reference>
        </references>
      </pivotArea>
    </format>
    <format dxfId="56866">
      <pivotArea dataOnly="0" labelOnly="1" fieldPosition="0">
        <references count="3">
          <reference field="0" count="1">
            <x v="2"/>
          </reference>
          <reference field="1" count="1" selected="0">
            <x v="127"/>
          </reference>
          <reference field="2" count="1" selected="0">
            <x v="11"/>
          </reference>
        </references>
      </pivotArea>
    </format>
    <format dxfId="56867">
      <pivotArea dataOnly="0" labelOnly="1" fieldPosition="0">
        <references count="3">
          <reference field="0" count="1">
            <x v="3"/>
          </reference>
          <reference field="1" count="1" selected="0">
            <x v="128"/>
          </reference>
          <reference field="2" count="1" selected="0">
            <x v="12"/>
          </reference>
        </references>
      </pivotArea>
    </format>
    <format dxfId="56868">
      <pivotArea dataOnly="0" labelOnly="1" fieldPosition="0">
        <references count="3">
          <reference field="0" count="1">
            <x v="0"/>
          </reference>
          <reference field="1" count="1" selected="0">
            <x v="129"/>
          </reference>
          <reference field="2" count="1" selected="0">
            <x v="12"/>
          </reference>
        </references>
      </pivotArea>
    </format>
    <format dxfId="56869">
      <pivotArea dataOnly="0" labelOnly="1" fieldPosition="0">
        <references count="3">
          <reference field="0" count="1">
            <x v="0"/>
          </reference>
          <reference field="1" count="1" selected="0">
            <x v="130"/>
          </reference>
          <reference field="2" count="1" selected="0">
            <x v="12"/>
          </reference>
        </references>
      </pivotArea>
    </format>
    <format dxfId="56870">
      <pivotArea dataOnly="0" labelOnly="1" fieldPosition="0">
        <references count="3">
          <reference field="0" count="1">
            <x v="3"/>
          </reference>
          <reference field="1" count="1" selected="0">
            <x v="131"/>
          </reference>
          <reference field="2" count="1" selected="0">
            <x v="12"/>
          </reference>
        </references>
      </pivotArea>
    </format>
    <format dxfId="56871">
      <pivotArea dataOnly="0" labelOnly="1" fieldPosition="0">
        <references count="3">
          <reference field="0" count="1">
            <x v="3"/>
          </reference>
          <reference field="1" count="1" selected="0">
            <x v="134"/>
          </reference>
          <reference field="2" count="1" selected="0">
            <x v="2"/>
          </reference>
        </references>
      </pivotArea>
    </format>
    <format dxfId="56872">
      <pivotArea dataOnly="0" labelOnly="1" fieldPosition="0">
        <references count="3">
          <reference field="0" count="1">
            <x v="9"/>
          </reference>
          <reference field="1" count="1" selected="0">
            <x v="142"/>
          </reference>
          <reference field="2" count="1" selected="0">
            <x v="12"/>
          </reference>
        </references>
      </pivotArea>
    </format>
    <format dxfId="56873">
      <pivotArea dataOnly="0" labelOnly="1" fieldPosition="0">
        <references count="3">
          <reference field="0" count="1">
            <x v="2"/>
          </reference>
          <reference field="1" count="1" selected="0">
            <x v="143"/>
          </reference>
          <reference field="2" count="1" selected="0">
            <x v="12"/>
          </reference>
        </references>
      </pivotArea>
    </format>
    <format dxfId="56874">
      <pivotArea dataOnly="0" labelOnly="1" fieldPosition="0">
        <references count="3">
          <reference field="0" count="1">
            <x v="8"/>
          </reference>
          <reference field="1" count="1" selected="0">
            <x v="144"/>
          </reference>
          <reference field="2" count="1" selected="0">
            <x v="12"/>
          </reference>
        </references>
      </pivotArea>
    </format>
    <format dxfId="56875">
      <pivotArea dataOnly="0" labelOnly="1" fieldPosition="0">
        <references count="3">
          <reference field="0" count="1">
            <x v="6"/>
          </reference>
          <reference field="1" count="1" selected="0">
            <x v="148"/>
          </reference>
          <reference field="2" count="1" selected="0">
            <x v="12"/>
          </reference>
        </references>
      </pivotArea>
    </format>
    <format dxfId="56876">
      <pivotArea dataOnly="0" labelOnly="1" fieldPosition="0">
        <references count="3">
          <reference field="0" count="1">
            <x v="9"/>
          </reference>
          <reference field="1" count="1" selected="0">
            <x v="150"/>
          </reference>
          <reference field="2" count="1" selected="0">
            <x v="12"/>
          </reference>
        </references>
      </pivotArea>
    </format>
    <format dxfId="56877">
      <pivotArea dataOnly="0" labelOnly="1" fieldPosition="0">
        <references count="3">
          <reference field="0" count="1">
            <x v="9"/>
          </reference>
          <reference field="1" count="1" selected="0">
            <x v="152"/>
          </reference>
          <reference field="2" count="1" selected="0">
            <x v="12"/>
          </reference>
        </references>
      </pivotArea>
    </format>
    <format dxfId="56878">
      <pivotArea dataOnly="0" labelOnly="1" fieldPosition="0">
        <references count="3">
          <reference field="0" count="1">
            <x v="0"/>
          </reference>
          <reference field="1" count="1" selected="0">
            <x v="153"/>
          </reference>
          <reference field="2" count="1" selected="0">
            <x v="12"/>
          </reference>
        </references>
      </pivotArea>
    </format>
    <format dxfId="56879">
      <pivotArea dataOnly="0" labelOnly="1" fieldPosition="0">
        <references count="3">
          <reference field="0" count="1">
            <x v="6"/>
          </reference>
          <reference field="1" count="1" selected="0">
            <x v="158"/>
          </reference>
          <reference field="2" count="1" selected="0">
            <x v="2"/>
          </reference>
        </references>
      </pivotArea>
    </format>
    <format dxfId="56880">
      <pivotArea dataOnly="0" labelOnly="1" fieldPosition="0">
        <references count="3">
          <reference field="0" count="1">
            <x v="3"/>
          </reference>
          <reference field="1" count="1" selected="0">
            <x v="159"/>
          </reference>
          <reference field="2" count="1" selected="0">
            <x v="12"/>
          </reference>
        </references>
      </pivotArea>
    </format>
    <format dxfId="56881">
      <pivotArea dataOnly="0" labelOnly="1" fieldPosition="0">
        <references count="3">
          <reference field="0" count="1">
            <x v="5"/>
          </reference>
          <reference field="1" count="1" selected="0">
            <x v="160"/>
          </reference>
          <reference field="2" count="1" selected="0">
            <x v="12"/>
          </reference>
        </references>
      </pivotArea>
    </format>
    <format dxfId="56882">
      <pivotArea dataOnly="0" labelOnly="1" fieldPosition="0">
        <references count="3">
          <reference field="0" count="1">
            <x v="8"/>
          </reference>
          <reference field="1" count="1" selected="0">
            <x v="162"/>
          </reference>
          <reference field="2" count="1" selected="0">
            <x v="12"/>
          </reference>
        </references>
      </pivotArea>
    </format>
    <format dxfId="56883">
      <pivotArea dataOnly="0" labelOnly="1" fieldPosition="0">
        <references count="3">
          <reference field="0" count="1">
            <x v="9"/>
          </reference>
          <reference field="1" count="1" selected="0">
            <x v="163"/>
          </reference>
          <reference field="2" count="1" selected="0">
            <x v="11"/>
          </reference>
        </references>
      </pivotArea>
    </format>
    <format dxfId="56884">
      <pivotArea dataOnly="0" labelOnly="1" fieldPosition="0">
        <references count="3">
          <reference field="0" count="1">
            <x v="9"/>
          </reference>
          <reference field="1" count="1" selected="0">
            <x v="164"/>
          </reference>
          <reference field="2" count="1" selected="0">
            <x v="12"/>
          </reference>
        </references>
      </pivotArea>
    </format>
    <format dxfId="56885">
      <pivotArea dataOnly="0" labelOnly="1" fieldPosition="0">
        <references count="3">
          <reference field="0" count="1">
            <x v="7"/>
          </reference>
          <reference field="1" count="1" selected="0">
            <x v="165"/>
          </reference>
          <reference field="2" count="1" selected="0">
            <x v="12"/>
          </reference>
        </references>
      </pivotArea>
    </format>
    <format dxfId="56886">
      <pivotArea dataOnly="0" labelOnly="1" fieldPosition="0">
        <references count="3">
          <reference field="0" count="1">
            <x v="9"/>
          </reference>
          <reference field="1" count="1" selected="0">
            <x v="168"/>
          </reference>
          <reference field="2" count="1" selected="0">
            <x v="12"/>
          </reference>
        </references>
      </pivotArea>
    </format>
    <format dxfId="56887">
      <pivotArea dataOnly="0" labelOnly="1" fieldPosition="0">
        <references count="3">
          <reference field="0" count="1">
            <x v="8"/>
          </reference>
          <reference field="1" count="1" selected="0">
            <x v="169"/>
          </reference>
          <reference field="2" count="1" selected="0">
            <x v="12"/>
          </reference>
        </references>
      </pivotArea>
    </format>
    <format dxfId="56888">
      <pivotArea dataOnly="0" labelOnly="1" fieldPosition="0">
        <references count="3">
          <reference field="0" count="1">
            <x v="0"/>
          </reference>
          <reference field="1" count="1" selected="0">
            <x v="170"/>
          </reference>
          <reference field="2" count="1" selected="0">
            <x v="15"/>
          </reference>
        </references>
      </pivotArea>
    </format>
    <format dxfId="56889">
      <pivotArea dataOnly="0" labelOnly="1" fieldPosition="0">
        <references count="3">
          <reference field="0" count="1">
            <x v="1"/>
          </reference>
          <reference field="1" count="1" selected="0">
            <x v="172"/>
          </reference>
          <reference field="2" count="1" selected="0">
            <x v="12"/>
          </reference>
        </references>
      </pivotArea>
    </format>
    <format dxfId="56890">
      <pivotArea dataOnly="0" labelOnly="1" fieldPosition="0">
        <references count="3">
          <reference field="0" count="1">
            <x v="3"/>
          </reference>
          <reference field="1" count="1" selected="0">
            <x v="173"/>
          </reference>
          <reference field="2" count="1" selected="0">
            <x v="12"/>
          </reference>
        </references>
      </pivotArea>
    </format>
    <format dxfId="56891">
      <pivotArea dataOnly="0" labelOnly="1" fieldPosition="0">
        <references count="3">
          <reference field="0" count="1">
            <x v="5"/>
          </reference>
          <reference field="1" count="1" selected="0">
            <x v="176"/>
          </reference>
          <reference field="2" count="1" selected="0">
            <x v="12"/>
          </reference>
        </references>
      </pivotArea>
    </format>
    <format dxfId="56892">
      <pivotArea dataOnly="0" labelOnly="1" fieldPosition="0">
        <references count="3">
          <reference field="0" count="1">
            <x v="4"/>
          </reference>
          <reference field="1" count="1" selected="0">
            <x v="177"/>
          </reference>
          <reference field="2" count="1" selected="0">
            <x v="12"/>
          </reference>
        </references>
      </pivotArea>
    </format>
    <format dxfId="56893">
      <pivotArea dataOnly="0" labelOnly="1" fieldPosition="0">
        <references count="3">
          <reference field="0" count="1">
            <x v="0"/>
          </reference>
          <reference field="1" count="1" selected="0">
            <x v="180"/>
          </reference>
          <reference field="2" count="1" selected="0">
            <x v="12"/>
          </reference>
        </references>
      </pivotArea>
    </format>
    <format dxfId="56894">
      <pivotArea dataOnly="0" labelOnly="1" fieldPosition="0">
        <references count="3">
          <reference field="0" count="1">
            <x v="5"/>
          </reference>
          <reference field="1" count="1" selected="0">
            <x v="181"/>
          </reference>
          <reference field="2" count="1" selected="0">
            <x v="2"/>
          </reference>
        </references>
      </pivotArea>
    </format>
    <format dxfId="56895">
      <pivotArea dataOnly="0" labelOnly="1" fieldPosition="0">
        <references count="3">
          <reference field="0" count="1">
            <x v="5"/>
          </reference>
          <reference field="1" count="1" selected="0">
            <x v="182"/>
          </reference>
          <reference field="2" count="1" selected="0">
            <x v="12"/>
          </reference>
        </references>
      </pivotArea>
    </format>
    <format dxfId="56896">
      <pivotArea dataOnly="0" labelOnly="1" fieldPosition="0">
        <references count="3">
          <reference field="0" count="1">
            <x v="8"/>
          </reference>
          <reference field="1" count="1" selected="0">
            <x v="183"/>
          </reference>
          <reference field="2" count="1" selected="0">
            <x v="2"/>
          </reference>
        </references>
      </pivotArea>
    </format>
    <format dxfId="56897">
      <pivotArea dataOnly="0" labelOnly="1" fieldPosition="0">
        <references count="3">
          <reference field="0" count="1">
            <x v="3"/>
          </reference>
          <reference field="1" count="1" selected="0">
            <x v="185"/>
          </reference>
          <reference field="2" count="1" selected="0">
            <x v="5"/>
          </reference>
        </references>
      </pivotArea>
    </format>
    <format dxfId="56898">
      <pivotArea dataOnly="0" labelOnly="1" fieldPosition="0">
        <references count="3">
          <reference field="0" count="1">
            <x v="9"/>
          </reference>
          <reference field="1" count="1" selected="0">
            <x v="187"/>
          </reference>
          <reference field="2" count="1" selected="0">
            <x v="12"/>
          </reference>
        </references>
      </pivotArea>
    </format>
    <format dxfId="56899">
      <pivotArea dataOnly="0" labelOnly="1" fieldPosition="0">
        <references count="3">
          <reference field="0" count="1">
            <x v="0"/>
          </reference>
          <reference field="1" count="1" selected="0">
            <x v="191"/>
          </reference>
          <reference field="2" count="1" selected="0">
            <x v="12"/>
          </reference>
        </references>
      </pivotArea>
    </format>
    <format dxfId="56900">
      <pivotArea dataOnly="0" labelOnly="1" fieldPosition="0">
        <references count="3">
          <reference field="0" count="1">
            <x v="1"/>
          </reference>
          <reference field="1" count="1" selected="0">
            <x v="192"/>
          </reference>
          <reference field="2" count="1" selected="0">
            <x v="5"/>
          </reference>
        </references>
      </pivotArea>
    </format>
    <format dxfId="56901">
      <pivotArea dataOnly="0" labelOnly="1" fieldPosition="0">
        <references count="3">
          <reference field="0" count="1">
            <x v="8"/>
          </reference>
          <reference field="1" count="1" selected="0">
            <x v="193"/>
          </reference>
          <reference field="2" count="1" selected="0">
            <x v="12"/>
          </reference>
        </references>
      </pivotArea>
    </format>
    <format dxfId="56902">
      <pivotArea dataOnly="0" labelOnly="1" fieldPosition="0">
        <references count="3">
          <reference field="0" count="1">
            <x v="4"/>
          </reference>
          <reference field="1" count="1" selected="0">
            <x v="196"/>
          </reference>
          <reference field="2" count="1" selected="0">
            <x v="12"/>
          </reference>
        </references>
      </pivotArea>
    </format>
    <format dxfId="56903">
      <pivotArea dataOnly="0" labelOnly="1" fieldPosition="0">
        <references count="3">
          <reference field="0" count="1">
            <x v="9"/>
          </reference>
          <reference field="1" count="1" selected="0">
            <x v="197"/>
          </reference>
          <reference field="2" count="1" selected="0">
            <x v="14"/>
          </reference>
        </references>
      </pivotArea>
    </format>
    <format dxfId="56904">
      <pivotArea dataOnly="0" labelOnly="1" fieldPosition="0">
        <references count="3">
          <reference field="0" count="1">
            <x v="3"/>
          </reference>
          <reference field="1" count="1" selected="0">
            <x v="199"/>
          </reference>
          <reference field="2" count="1" selected="0">
            <x v="2"/>
          </reference>
        </references>
      </pivotArea>
    </format>
    <format dxfId="56905">
      <pivotArea dataOnly="0" labelOnly="1" fieldPosition="0">
        <references count="3">
          <reference field="0" count="1">
            <x v="3"/>
          </reference>
          <reference field="1" count="1" selected="0">
            <x v="200"/>
          </reference>
          <reference field="2" count="1" selected="0">
            <x v="12"/>
          </reference>
        </references>
      </pivotArea>
    </format>
    <format dxfId="56906">
      <pivotArea dataOnly="0" labelOnly="1" fieldPosition="0">
        <references count="3">
          <reference field="0" count="1">
            <x v="8"/>
          </reference>
          <reference field="1" count="1" selected="0">
            <x v="201"/>
          </reference>
          <reference field="2" count="1" selected="0">
            <x v="12"/>
          </reference>
        </references>
      </pivotArea>
    </format>
    <format dxfId="56907">
      <pivotArea dataOnly="0" labelOnly="1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08">
      <pivotArea dataOnly="0" labelOnly="1" fieldPosition="0">
        <references count="4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6909">
      <pivotArea dataOnly="0" labelOnly="1" fieldPosition="0">
        <references count="4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0">
      <pivotArea dataOnly="0" labelOnly="1" fieldPosition="0">
        <references count="4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11">
      <pivotArea dataOnly="0" labelOnly="1" fieldPosition="0">
        <references count="4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6912">
      <pivotArea dataOnly="0" labelOnly="1" fieldPosition="0">
        <references count="4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3">
      <pivotArea dataOnly="0" labelOnly="1" fieldPosition="0">
        <references count="4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4">
      <pivotArea dataOnly="0" labelOnly="1" fieldPosition="0">
        <references count="4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5">
      <pivotArea dataOnly="0" labelOnly="1" fieldPosition="0">
        <references count="4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6">
      <pivotArea dataOnly="0" labelOnly="1" fieldPosition="0">
        <references count="4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17">
      <pivotArea dataOnly="0" labelOnly="1" fieldPosition="0">
        <references count="4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18">
      <pivotArea dataOnly="0" labelOnly="1" fieldPosition="0">
        <references count="4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919">
      <pivotArea dataOnly="0" labelOnly="1" fieldPosition="0">
        <references count="4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20">
      <pivotArea dataOnly="0" labelOnly="1" fieldPosition="0">
        <references count="4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21">
      <pivotArea dataOnly="0" labelOnly="1" fieldPosition="0">
        <references count="4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22">
      <pivotArea dataOnly="0" labelOnly="1" fieldPosition="0">
        <references count="4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23">
      <pivotArea dataOnly="0" labelOnly="1" fieldPosition="0">
        <references count="4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24">
      <pivotArea dataOnly="0" labelOnly="1" fieldPosition="0">
        <references count="4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6925">
      <pivotArea dataOnly="0" labelOnly="1" fieldPosition="0">
        <references count="4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26">
      <pivotArea dataOnly="0" labelOnly="1" fieldPosition="0">
        <references count="4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27">
      <pivotArea dataOnly="0" labelOnly="1" fieldPosition="0">
        <references count="4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28">
      <pivotArea dataOnly="0" labelOnly="1" fieldPosition="0">
        <references count="4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29">
      <pivotArea dataOnly="0" labelOnly="1" fieldPosition="0">
        <references count="4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30">
      <pivotArea dataOnly="0" labelOnly="1" fieldPosition="0">
        <references count="4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31">
      <pivotArea dataOnly="0" labelOnly="1" fieldPosition="0">
        <references count="4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8" count="1">
            <x v="0"/>
          </reference>
        </references>
      </pivotArea>
    </format>
    <format dxfId="56932">
      <pivotArea dataOnly="0" labelOnly="1" fieldPosition="0">
        <references count="4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33">
      <pivotArea dataOnly="0" labelOnly="1" fieldPosition="0">
        <references count="4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34">
      <pivotArea dataOnly="0" labelOnly="1" fieldPosition="0">
        <references count="4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35">
      <pivotArea dataOnly="0" labelOnly="1" fieldPosition="0">
        <references count="4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36">
      <pivotArea dataOnly="0" labelOnly="1" fieldPosition="0">
        <references count="4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37">
      <pivotArea dataOnly="0" labelOnly="1" fieldPosition="0">
        <references count="4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38">
      <pivotArea dataOnly="0" labelOnly="1" fieldPosition="0">
        <references count="4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6939">
      <pivotArea dataOnly="0" labelOnly="1" fieldPosition="0">
        <references count="4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40">
      <pivotArea dataOnly="0" labelOnly="1" fieldPosition="0">
        <references count="4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41">
      <pivotArea dataOnly="0" labelOnly="1" fieldPosition="0">
        <references count="4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2">
      <pivotArea dataOnly="0" labelOnly="1" fieldPosition="0">
        <references count="4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3">
      <pivotArea dataOnly="0" labelOnly="1" fieldPosition="0">
        <references count="4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4">
      <pivotArea dataOnly="0" labelOnly="1" fieldPosition="0">
        <references count="4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5">
      <pivotArea dataOnly="0" labelOnly="1" fieldPosition="0">
        <references count="4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6">
      <pivotArea dataOnly="0" labelOnly="1" fieldPosition="0">
        <references count="4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47">
      <pivotArea dataOnly="0" labelOnly="1" fieldPosition="0">
        <references count="4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48">
      <pivotArea dataOnly="0" labelOnly="1" fieldPosition="0">
        <references count="4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49">
      <pivotArea dataOnly="0" labelOnly="1" fieldPosition="0">
        <references count="4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50">
      <pivotArea dataOnly="0" labelOnly="1" fieldPosition="0">
        <references count="4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51">
      <pivotArea dataOnly="0" labelOnly="1" fieldPosition="0">
        <references count="4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52">
      <pivotArea dataOnly="0" labelOnly="1" fieldPosition="0">
        <references count="4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53">
      <pivotArea dataOnly="0" labelOnly="1" fieldPosition="0">
        <references count="4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54">
      <pivotArea dataOnly="0" labelOnly="1" fieldPosition="0">
        <references count="4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55">
      <pivotArea dataOnly="0" labelOnly="1" fieldPosition="0">
        <references count="4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6956">
      <pivotArea dataOnly="0" labelOnly="1" fieldPosition="0">
        <references count="4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57">
      <pivotArea dataOnly="0" labelOnly="1" fieldPosition="0">
        <references count="4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6958">
      <pivotArea dataOnly="0" labelOnly="1" fieldPosition="0">
        <references count="4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59">
      <pivotArea dataOnly="0" labelOnly="1" fieldPosition="0">
        <references count="4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60">
      <pivotArea dataOnly="0" labelOnly="1" fieldPosition="0">
        <references count="4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61">
      <pivotArea dataOnly="0" labelOnly="1" fieldPosition="0">
        <references count="4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6962">
      <pivotArea dataOnly="0" labelOnly="1" fieldPosition="0">
        <references count="4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63">
      <pivotArea dataOnly="0" labelOnly="1" fieldPosition="0">
        <references count="4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64">
      <pivotArea dataOnly="0" labelOnly="1" fieldPosition="0">
        <references count="4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65">
      <pivotArea dataOnly="0" labelOnly="1" fieldPosition="0">
        <references count="4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66">
      <pivotArea dataOnly="0" labelOnly="1" fieldPosition="0">
        <references count="4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67">
      <pivotArea dataOnly="0" labelOnly="1" fieldPosition="0">
        <references count="4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68">
      <pivotArea dataOnly="0" labelOnly="1" fieldPosition="0">
        <references count="4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969">
      <pivotArea dataOnly="0" labelOnly="1" fieldPosition="0">
        <references count="4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0">
      <pivotArea dataOnly="0" labelOnly="1" fieldPosition="0">
        <references count="4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1">
      <pivotArea dataOnly="0" labelOnly="1" fieldPosition="0">
        <references count="4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2">
      <pivotArea dataOnly="0" labelOnly="1" fieldPosition="0">
        <references count="4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3">
      <pivotArea dataOnly="0" labelOnly="1" fieldPosition="0">
        <references count="4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74">
      <pivotArea dataOnly="0" labelOnly="1" fieldPosition="0">
        <references count="4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5">
      <pivotArea dataOnly="0" labelOnly="1" fieldPosition="0">
        <references count="4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6">
      <pivotArea dataOnly="0" labelOnly="1" fieldPosition="0">
        <references count="4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7">
      <pivotArea dataOnly="0" labelOnly="1" fieldPosition="0">
        <references count="4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78">
      <pivotArea dataOnly="0" labelOnly="1" fieldPosition="0">
        <references count="4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79">
      <pivotArea dataOnly="0" labelOnly="1" fieldPosition="0">
        <references count="4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0">
      <pivotArea dataOnly="0" labelOnly="1" fieldPosition="0">
        <references count="4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1">
      <pivotArea dataOnly="0" labelOnly="1" fieldPosition="0">
        <references count="4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82">
      <pivotArea dataOnly="0" labelOnly="1" fieldPosition="0">
        <references count="4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3">
      <pivotArea dataOnly="0" labelOnly="1" fieldPosition="0">
        <references count="4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4">
      <pivotArea dataOnly="0" labelOnly="1" fieldPosition="0">
        <references count="4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5">
      <pivotArea dataOnly="0" labelOnly="1" fieldPosition="0">
        <references count="4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6986">
      <pivotArea dataOnly="0" labelOnly="1" fieldPosition="0">
        <references count="4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7">
      <pivotArea dataOnly="0" labelOnly="1" fieldPosition="0">
        <references count="4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8">
      <pivotArea dataOnly="0" labelOnly="1" fieldPosition="0">
        <references count="4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89">
      <pivotArea dataOnly="0" labelOnly="1" fieldPosition="0">
        <references count="4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0">
      <pivotArea dataOnly="0" labelOnly="1" fieldPosition="0">
        <references count="4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6991">
      <pivotArea dataOnly="0" labelOnly="1" fieldPosition="0">
        <references count="4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6992">
      <pivotArea dataOnly="0" labelOnly="1" fieldPosition="0">
        <references count="4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3">
      <pivotArea dataOnly="0" labelOnly="1" fieldPosition="0">
        <references count="4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4">
      <pivotArea dataOnly="0" labelOnly="1" fieldPosition="0">
        <references count="4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5">
      <pivotArea dataOnly="0" labelOnly="1" fieldPosition="0">
        <references count="4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6">
      <pivotArea dataOnly="0" labelOnly="1" fieldPosition="0">
        <references count="4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97">
      <pivotArea dataOnly="0" labelOnly="1" fieldPosition="0">
        <references count="4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6998">
      <pivotArea dataOnly="0" labelOnly="1" fieldPosition="0">
        <references count="4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6999">
      <pivotArea dataOnly="0" labelOnly="1" fieldPosition="0">
        <references count="4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7000">
      <pivotArea dataOnly="0" labelOnly="1" fieldPosition="0">
        <references count="4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001">
      <pivotArea dataOnly="0" labelOnly="1" fieldPosition="0">
        <references count="4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002">
      <pivotArea dataOnly="0" labelOnly="1" fieldPosition="0">
        <references count="4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7003">
      <pivotArea dataOnly="0" labelOnly="1" fieldPosition="0">
        <references count="4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004">
      <pivotArea dataOnly="0" labelOnly="1" fieldPosition="0">
        <references count="4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005">
      <pivotArea dataOnly="0" labelOnly="1" fieldPosition="0">
        <references count="4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7006">
      <pivotArea dataOnly="0" labelOnly="1" fieldPosition="0">
        <references count="4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007">
      <pivotArea dataOnly="0" labelOnly="1" fieldPosition="0">
        <references count="4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008">
      <pivotArea dataOnly="0" labelOnly="1" fieldPosition="0">
        <references count="4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009">
      <pivotArea dataOnly="0" labelOnly="1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010">
      <pivotArea dataOnly="0" labelOnly="1" fieldPosition="0">
        <references count="5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7011">
      <pivotArea dataOnly="0" labelOnly="1" fieldPosition="0">
        <references count="5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7" count="1">
            <x v="3"/>
          </reference>
          <reference field="8" count="1" selected="0">
            <x v="1"/>
          </reference>
        </references>
      </pivotArea>
    </format>
    <format dxfId="57012">
      <pivotArea dataOnly="0" labelOnly="1" fieldPosition="0">
        <references count="5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013">
      <pivotArea dataOnly="0" labelOnly="1" fieldPosition="0">
        <references count="5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7" count="1">
            <x v="119"/>
          </reference>
          <reference field="8" count="1" selected="0">
            <x v="1"/>
          </reference>
        </references>
      </pivotArea>
    </format>
    <format dxfId="57014">
      <pivotArea dataOnly="0" labelOnly="1" fieldPosition="0">
        <references count="5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7015">
      <pivotArea dataOnly="0" labelOnly="1" fieldPosition="0">
        <references count="5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016">
      <pivotArea dataOnly="0" labelOnly="1" fieldPosition="0">
        <references count="5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017">
      <pivotArea dataOnly="0" labelOnly="1" fieldPosition="0">
        <references count="5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7018">
      <pivotArea dataOnly="0" labelOnly="1" fieldPosition="0">
        <references count="5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7019">
      <pivotArea dataOnly="0" labelOnly="1" fieldPosition="0">
        <references count="5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7" count="1">
            <x v="110"/>
          </reference>
          <reference field="8" count="1" selected="0">
            <x v="1"/>
          </reference>
        </references>
      </pivotArea>
    </format>
    <format dxfId="57020">
      <pivotArea dataOnly="0" labelOnly="1" fieldPosition="0">
        <references count="5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7" count="1">
            <x v="105"/>
          </reference>
          <reference field="8" count="1" selected="0">
            <x v="1"/>
          </reference>
        </references>
      </pivotArea>
    </format>
    <format dxfId="57021">
      <pivotArea dataOnly="0" labelOnly="1" fieldPosition="0">
        <references count="5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7022">
      <pivotArea dataOnly="0" labelOnly="1" fieldPosition="0">
        <references count="5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7" count="1">
            <x v="94"/>
          </reference>
          <reference field="8" count="1" selected="0">
            <x v="1"/>
          </reference>
        </references>
      </pivotArea>
    </format>
    <format dxfId="57023">
      <pivotArea dataOnly="0" labelOnly="1" fieldPosition="0">
        <references count="5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7" count="1">
            <x v="48"/>
          </reference>
          <reference field="8" count="1" selected="0">
            <x v="0"/>
          </reference>
        </references>
      </pivotArea>
    </format>
    <format dxfId="57024">
      <pivotArea dataOnly="0" labelOnly="1" fieldPosition="0">
        <references count="5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1"/>
          </reference>
        </references>
      </pivotArea>
    </format>
    <format dxfId="57025">
      <pivotArea dataOnly="0" labelOnly="1" fieldPosition="0">
        <references count="5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7026">
      <pivotArea dataOnly="0" labelOnly="1" fieldPosition="0">
        <references count="5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7" count="1">
            <x v="129"/>
          </reference>
          <reference field="8" count="1" selected="0">
            <x v="1"/>
          </reference>
        </references>
      </pivotArea>
    </format>
    <format dxfId="57027">
      <pivotArea dataOnly="0" labelOnly="1" fieldPosition="0">
        <references count="5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7" count="1">
            <x v="0"/>
          </reference>
          <reference field="8" count="1" selected="0">
            <x v="1"/>
          </reference>
        </references>
      </pivotArea>
    </format>
    <format dxfId="57028">
      <pivotArea dataOnly="0" labelOnly="1" fieldPosition="0">
        <references count="5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7" count="1">
            <x v="18"/>
          </reference>
          <reference field="8" count="1" selected="0">
            <x v="1"/>
          </reference>
        </references>
      </pivotArea>
    </format>
    <format dxfId="57029">
      <pivotArea dataOnly="0" labelOnly="1" fieldPosition="0">
        <references count="5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7030">
      <pivotArea dataOnly="0" labelOnly="1" fieldPosition="0">
        <references count="5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7" count="1">
            <x v="72"/>
          </reference>
          <reference field="8" count="1" selected="0">
            <x v="1"/>
          </reference>
        </references>
      </pivotArea>
    </format>
    <format dxfId="57031">
      <pivotArea dataOnly="0" labelOnly="1" fieldPosition="0">
        <references count="5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7" count="1">
            <x v="87"/>
          </reference>
          <reference field="8" count="1" selected="0">
            <x v="0"/>
          </reference>
        </references>
      </pivotArea>
    </format>
    <format dxfId="57032">
      <pivotArea dataOnly="0" labelOnly="1" fieldPosition="0">
        <references count="5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0"/>
          </reference>
        </references>
      </pivotArea>
    </format>
    <format dxfId="57033">
      <pivotArea dataOnly="0" labelOnly="1" fieldPosition="0">
        <references count="5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7034">
      <pivotArea dataOnly="0" labelOnly="1" fieldPosition="0">
        <references count="5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7" count="1">
            <x v="132"/>
          </reference>
          <reference field="8" count="1" selected="0">
            <x v="1"/>
          </reference>
        </references>
      </pivotArea>
    </format>
    <format dxfId="57035">
      <pivotArea dataOnly="0" labelOnly="1" fieldPosition="0">
        <references count="5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7" count="1">
            <x v="82"/>
          </reference>
          <reference field="8" count="1" selected="0">
            <x v="1"/>
          </reference>
        </references>
      </pivotArea>
    </format>
    <format dxfId="57036">
      <pivotArea dataOnly="0" labelOnly="1" fieldPosition="0">
        <references count="5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7" count="1">
            <x v="98"/>
          </reference>
          <reference field="8" count="1" selected="0">
            <x v="1"/>
          </reference>
        </references>
      </pivotArea>
    </format>
    <format dxfId="57037">
      <pivotArea dataOnly="0" labelOnly="1" fieldPosition="0">
        <references count="5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7" count="1">
            <x v="44"/>
          </reference>
          <reference field="8" count="1" selected="0">
            <x v="1"/>
          </reference>
        </references>
      </pivotArea>
    </format>
    <format dxfId="57038">
      <pivotArea dataOnly="0" labelOnly="1" fieldPosition="0">
        <references count="5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7039">
      <pivotArea dataOnly="0" labelOnly="1" fieldPosition="0">
        <references count="5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1"/>
          </reference>
        </references>
      </pivotArea>
    </format>
    <format dxfId="57040">
      <pivotArea dataOnly="0" labelOnly="1" fieldPosition="0">
        <references count="5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7" count="1">
            <x v="83"/>
          </reference>
          <reference field="8" count="1" selected="0">
            <x v="0"/>
          </reference>
        </references>
      </pivotArea>
    </format>
    <format dxfId="57041">
      <pivotArea dataOnly="0" labelOnly="1" fieldPosition="0">
        <references count="5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7042">
      <pivotArea dataOnly="0" labelOnly="1" fieldPosition="0">
        <references count="5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0"/>
          </reference>
        </references>
      </pivotArea>
    </format>
    <format dxfId="57043">
      <pivotArea dataOnly="0" labelOnly="1" fieldPosition="0">
        <references count="5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7044">
      <pivotArea dataOnly="0" labelOnly="1" fieldPosition="0">
        <references count="5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1"/>
          </reference>
        </references>
      </pivotArea>
    </format>
    <format dxfId="57045">
      <pivotArea dataOnly="0" labelOnly="1" fieldPosition="0">
        <references count="5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7" count="1">
            <x v="58"/>
          </reference>
          <reference field="8" count="1" selected="0">
            <x v="1"/>
          </reference>
        </references>
      </pivotArea>
    </format>
    <format dxfId="57046">
      <pivotArea dataOnly="0" labelOnly="1" fieldPosition="0">
        <references count="5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7047">
      <pivotArea dataOnly="0" labelOnly="1" fieldPosition="0">
        <references count="5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7048">
      <pivotArea dataOnly="0" labelOnly="1" fieldPosition="0">
        <references count="5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7049">
      <pivotArea dataOnly="0" labelOnly="1" fieldPosition="0">
        <references count="5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7050">
      <pivotArea dataOnly="0" labelOnly="1" fieldPosition="0">
        <references count="5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7051">
      <pivotArea dataOnly="0" labelOnly="1" fieldPosition="0">
        <references count="5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7" count="1">
            <x v="51"/>
          </reference>
          <reference field="8" count="1" selected="0">
            <x v="1"/>
          </reference>
        </references>
      </pivotArea>
    </format>
    <format dxfId="57052">
      <pivotArea dataOnly="0" labelOnly="1" fieldPosition="0">
        <references count="5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0"/>
          </reference>
        </references>
      </pivotArea>
    </format>
    <format dxfId="57053">
      <pivotArea dataOnly="0" labelOnly="1" fieldPosition="0">
        <references count="5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7054">
      <pivotArea dataOnly="0" labelOnly="1" fieldPosition="0">
        <references count="5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7" count="1">
            <x v="116"/>
          </reference>
          <reference field="8" count="1" selected="0">
            <x v="1"/>
          </reference>
        </references>
      </pivotArea>
    </format>
    <format dxfId="57055">
      <pivotArea dataOnly="0" labelOnly="1" fieldPosition="0">
        <references count="5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7" count="1">
            <x v="33"/>
          </reference>
          <reference field="8" count="1" selected="0">
            <x v="1"/>
          </reference>
        </references>
      </pivotArea>
    </format>
    <format dxfId="57056">
      <pivotArea dataOnly="0" labelOnly="1" fieldPosition="0">
        <references count="5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057">
      <pivotArea dataOnly="0" labelOnly="1" fieldPosition="0">
        <references count="5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7" count="1">
            <x v="117"/>
          </reference>
          <reference field="8" count="1" selected="0">
            <x v="0"/>
          </reference>
        </references>
      </pivotArea>
    </format>
    <format dxfId="57058">
      <pivotArea dataOnly="0" labelOnly="1" fieldPosition="0">
        <references count="5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0"/>
          </reference>
        </references>
      </pivotArea>
    </format>
    <format dxfId="57059">
      <pivotArea dataOnly="0" labelOnly="1" fieldPosition="0">
        <references count="5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7" count="1">
            <x v="121"/>
          </reference>
          <reference field="8" count="1" selected="0">
            <x v="1"/>
          </reference>
        </references>
      </pivotArea>
    </format>
    <format dxfId="57060">
      <pivotArea dataOnly="0" labelOnly="1" fieldPosition="0">
        <references count="5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1"/>
          </reference>
        </references>
      </pivotArea>
    </format>
    <format dxfId="57061">
      <pivotArea dataOnly="0" labelOnly="1" fieldPosition="0">
        <references count="5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7" count="1">
            <x v="77"/>
          </reference>
          <reference field="8" count="1" selected="0">
            <x v="1"/>
          </reference>
        </references>
      </pivotArea>
    </format>
    <format dxfId="57062">
      <pivotArea dataOnly="0" labelOnly="1" fieldPosition="0">
        <references count="5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7" count="1">
            <x v="99"/>
          </reference>
          <reference field="8" count="1" selected="0">
            <x v="0"/>
          </reference>
        </references>
      </pivotArea>
    </format>
    <format dxfId="57063">
      <pivotArea dataOnly="0" labelOnly="1" fieldPosition="0">
        <references count="5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7064">
      <pivotArea dataOnly="0" labelOnly="1" fieldPosition="0">
        <references count="5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7065">
      <pivotArea dataOnly="0" labelOnly="1" fieldPosition="0">
        <references count="5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7066">
      <pivotArea dataOnly="0" labelOnly="1" fieldPosition="0">
        <references count="5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7067">
      <pivotArea dataOnly="0" labelOnly="1" fieldPosition="0">
        <references count="5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7" count="1">
            <x v="90"/>
          </reference>
          <reference field="8" count="1" selected="0">
            <x v="1"/>
          </reference>
        </references>
      </pivotArea>
    </format>
    <format dxfId="57068">
      <pivotArea dataOnly="0" labelOnly="1" fieldPosition="0">
        <references count="5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7" count="1">
            <x v="78"/>
          </reference>
          <reference field="8" count="1" selected="0">
            <x v="0"/>
          </reference>
        </references>
      </pivotArea>
    </format>
    <format dxfId="57069">
      <pivotArea dataOnly="0" labelOnly="1" fieldPosition="0">
        <references count="5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7" count="1">
            <x v="111"/>
          </reference>
          <reference field="8" count="1" selected="0">
            <x v="1"/>
          </reference>
        </references>
      </pivotArea>
    </format>
    <format dxfId="57070">
      <pivotArea dataOnly="0" labelOnly="1" fieldPosition="0">
        <references count="5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7" count="1">
            <x v="57"/>
          </reference>
          <reference field="8" count="1" selected="0">
            <x v="1"/>
          </reference>
        </references>
      </pivotArea>
    </format>
    <format dxfId="57071">
      <pivotArea dataOnly="0" labelOnly="1" fieldPosition="0">
        <references count="5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7" count="1">
            <x v="89"/>
          </reference>
          <reference field="8" count="1" selected="0">
            <x v="1"/>
          </reference>
        </references>
      </pivotArea>
    </format>
    <format dxfId="57072">
      <pivotArea dataOnly="0" labelOnly="1" fieldPosition="0">
        <references count="5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7073">
      <pivotArea dataOnly="0" labelOnly="1" fieldPosition="0">
        <references count="5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7" count="1">
            <x v="102"/>
          </reference>
          <reference field="8" count="1" selected="0">
            <x v="1"/>
          </reference>
        </references>
      </pivotArea>
    </format>
    <format dxfId="57074">
      <pivotArea dataOnly="0" labelOnly="1" fieldPosition="0">
        <references count="5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7075">
      <pivotArea dataOnly="0" labelOnly="1" fieldPosition="0">
        <references count="5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076">
      <pivotArea dataOnly="0" labelOnly="1" fieldPosition="0">
        <references count="5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7077">
      <pivotArea dataOnly="0" labelOnly="1" fieldPosition="0">
        <references count="5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7" count="1">
            <x v="97"/>
          </reference>
          <reference field="8" count="1" selected="0">
            <x v="1"/>
          </reference>
        </references>
      </pivotArea>
    </format>
    <format dxfId="57078">
      <pivotArea dataOnly="0" labelOnly="1" fieldPosition="0">
        <references count="5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7079">
      <pivotArea dataOnly="0" labelOnly="1" fieldPosition="0">
        <references count="5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0"/>
          </reference>
        </references>
      </pivotArea>
    </format>
    <format dxfId="57080">
      <pivotArea dataOnly="0" labelOnly="1" fieldPosition="0">
        <references count="5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7081">
      <pivotArea dataOnly="0" labelOnly="1" fieldPosition="0">
        <references count="5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7082">
      <pivotArea dataOnly="0" labelOnly="1" fieldPosition="0">
        <references count="5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1"/>
          </reference>
        </references>
      </pivotArea>
    </format>
    <format dxfId="57083">
      <pivotArea dataOnly="0" labelOnly="1" fieldPosition="0">
        <references count="5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7" count="1">
            <x v="96"/>
          </reference>
          <reference field="8" count="1" selected="0">
            <x v="1"/>
          </reference>
        </references>
      </pivotArea>
    </format>
    <format dxfId="57084">
      <pivotArea dataOnly="0" labelOnly="1" fieldPosition="0">
        <references count="5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1"/>
          </reference>
        </references>
      </pivotArea>
    </format>
    <format dxfId="57085">
      <pivotArea dataOnly="0" labelOnly="1" fieldPosition="0">
        <references count="5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7086">
      <pivotArea dataOnly="0" labelOnly="1" fieldPosition="0">
        <references count="5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7087">
      <pivotArea dataOnly="0" labelOnly="1" fieldPosition="0">
        <references count="5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7" count="1">
            <x v="84"/>
          </reference>
          <reference field="8" count="1" selected="0">
            <x v="1"/>
          </reference>
        </references>
      </pivotArea>
    </format>
    <format dxfId="57088">
      <pivotArea dataOnly="0" labelOnly="1" fieldPosition="0">
        <references count="5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7" count="1">
            <x v="68"/>
          </reference>
          <reference field="8" count="1" selected="0">
            <x v="1"/>
          </reference>
        </references>
      </pivotArea>
    </format>
    <format dxfId="57089">
      <pivotArea dataOnly="0" labelOnly="1" fieldPosition="0">
        <references count="5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7" count="1">
            <x v="25"/>
          </reference>
          <reference field="8" count="1" selected="0">
            <x v="1"/>
          </reference>
        </references>
      </pivotArea>
    </format>
    <format dxfId="57090">
      <pivotArea dataOnly="0" labelOnly="1" fieldPosition="0">
        <references count="5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7091">
      <pivotArea dataOnly="0" labelOnly="1" fieldPosition="0">
        <references count="5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1"/>
          </reference>
        </references>
      </pivotArea>
    </format>
    <format dxfId="57092">
      <pivotArea dataOnly="0" labelOnly="1" fieldPosition="0">
        <references count="5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7" count="1">
            <x v="115"/>
          </reference>
          <reference field="8" count="1" selected="0">
            <x v="1"/>
          </reference>
        </references>
      </pivotArea>
    </format>
    <format dxfId="57093">
      <pivotArea dataOnly="0" labelOnly="1" fieldPosition="0">
        <references count="5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7" count="1">
            <x v="73"/>
          </reference>
          <reference field="8" count="1" selected="0">
            <x v="0"/>
          </reference>
        </references>
      </pivotArea>
    </format>
    <format dxfId="57094">
      <pivotArea dataOnly="0" labelOnly="1" fieldPosition="0">
        <references count="5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7" count="1">
            <x v="114"/>
          </reference>
          <reference field="8" count="1" selected="0">
            <x v="1"/>
          </reference>
        </references>
      </pivotArea>
    </format>
    <format dxfId="57095">
      <pivotArea dataOnly="0" labelOnly="1" fieldPosition="0">
        <references count="5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7096">
      <pivotArea dataOnly="0" labelOnly="1" fieldPosition="0">
        <references count="5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7" count="1">
            <x v="79"/>
          </reference>
          <reference field="8" count="1" selected="0">
            <x v="1"/>
          </reference>
        </references>
      </pivotArea>
    </format>
    <format dxfId="57097">
      <pivotArea dataOnly="0" labelOnly="1" fieldPosition="0">
        <references count="5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7098">
      <pivotArea dataOnly="0" labelOnly="1" fieldPosition="0">
        <references count="5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7" count="1">
            <x v="47"/>
          </reference>
          <reference field="8" count="1" selected="0">
            <x v="1"/>
          </reference>
        </references>
      </pivotArea>
    </format>
    <format dxfId="57099">
      <pivotArea dataOnly="0" labelOnly="1" fieldPosition="0">
        <references count="5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7" count="1">
            <x v="5"/>
          </reference>
          <reference field="8" count="1" selected="0">
            <x v="1"/>
          </reference>
        </references>
      </pivotArea>
    </format>
    <format dxfId="57100">
      <pivotArea dataOnly="0" labelOnly="1" fieldPosition="0">
        <references count="5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7101">
      <pivotArea dataOnly="0" labelOnly="1" fieldPosition="0">
        <references count="5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7" count="1">
            <x v="80"/>
          </reference>
          <reference field="8" count="1" selected="0">
            <x v="0"/>
          </reference>
        </references>
      </pivotArea>
    </format>
    <format dxfId="57102">
      <pivotArea dataOnly="0" labelOnly="1" fieldPosition="0">
        <references count="5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7103">
      <pivotArea dataOnly="0" labelOnly="1" fieldPosition="0">
        <references count="5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7104">
      <pivotArea dataOnly="0" labelOnly="1" fieldPosition="0">
        <references count="5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7" count="1">
            <x v="46"/>
          </reference>
          <reference field="8" count="1" selected="0">
            <x v="0"/>
          </reference>
        </references>
      </pivotArea>
    </format>
    <format dxfId="57105">
      <pivotArea dataOnly="0" labelOnly="1" fieldPosition="0">
        <references count="5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106">
      <pivotArea dataOnly="0" labelOnly="1" fieldPosition="0">
        <references count="5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7" count="1">
            <x v="124"/>
          </reference>
          <reference field="8" count="1" selected="0">
            <x v="0"/>
          </reference>
        </references>
      </pivotArea>
    </format>
    <format dxfId="57107">
      <pivotArea dataOnly="0" labelOnly="1" fieldPosition="0">
        <references count="5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108">
      <pivotArea dataOnly="0" labelOnly="1" fieldPosition="0">
        <references count="5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7" count="1">
            <x v="80"/>
          </reference>
          <reference field="8" count="1" selected="0">
            <x v="1"/>
          </reference>
        </references>
      </pivotArea>
    </format>
    <format dxfId="57109">
      <pivotArea dataOnly="0" labelOnly="1" fieldPosition="0">
        <references count="5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110">
      <pivotArea dataOnly="0" labelOnly="1" fieldPosition="0">
        <references count="5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7" count="1">
            <x v="39"/>
          </reference>
          <reference field="8" count="1" selected="0">
            <x v="1"/>
          </reference>
        </references>
      </pivotArea>
    </format>
    <format dxfId="57111">
      <pivotArea dataOnly="0" labelOnly="1" fieldPosition="0">
        <references count="6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>
            <x v="87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112">
      <pivotArea dataOnly="0" labelOnly="1" fieldPosition="0">
        <references count="6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>
            <x v="96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113">
      <pivotArea dataOnly="0" labelOnly="1" fieldPosition="0">
        <references count="6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>
            <x v="91"/>
          </reference>
          <reference field="7" count="1" selected="0">
            <x v="3"/>
          </reference>
          <reference field="8" count="1" selected="0">
            <x v="1"/>
          </reference>
        </references>
      </pivotArea>
    </format>
    <format dxfId="57114">
      <pivotArea dataOnly="0" labelOnly="1" fieldPosition="0">
        <references count="6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>
            <x v="25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115">
      <pivotArea dataOnly="0" labelOnly="1" fieldPosition="0">
        <references count="6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>
            <x v="56"/>
          </reference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7116">
      <pivotArea dataOnly="0" labelOnly="1" fieldPosition="0">
        <references count="6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>
            <x v="43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7117">
      <pivotArea dataOnly="0" labelOnly="1" fieldPosition="0">
        <references count="6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>
            <x v="11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118">
      <pivotArea dataOnly="0" labelOnly="1" fieldPosition="0">
        <references count="6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>
            <x v="1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119">
      <pivotArea dataOnly="0" labelOnly="1" fieldPosition="0">
        <references count="6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>
            <x v="86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120">
      <pivotArea dataOnly="0" labelOnly="1" fieldPosition="0">
        <references count="6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>
            <x v="2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7121">
      <pivotArea dataOnly="0" labelOnly="1" fieldPosition="0">
        <references count="6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>
            <x v="89"/>
          </reference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7122">
      <pivotArea dataOnly="0" labelOnly="1" fieldPosition="0">
        <references count="6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>
            <x v="72"/>
          </reference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7123">
      <pivotArea dataOnly="0" labelOnly="1" fieldPosition="0">
        <references count="6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>
            <x v="23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124">
      <pivotArea dataOnly="0" labelOnly="1" fieldPosition="0">
        <references count="6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>
            <x v="85"/>
          </reference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7125">
      <pivotArea dataOnly="0" labelOnly="1" fieldPosition="0">
        <references count="6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>
            <x v="66"/>
          </reference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7126">
      <pivotArea dataOnly="0" labelOnly="1" fieldPosition="0">
        <references count="6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>
            <x v="70"/>
          </reference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7127">
      <pivotArea dataOnly="0" labelOnly="1" fieldPosition="0">
        <references count="6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>
            <x v="71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7128">
      <pivotArea dataOnly="0" labelOnly="1" fieldPosition="0">
        <references count="6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>
            <x v="76"/>
          </reference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7129">
      <pivotArea dataOnly="0" labelOnly="1" fieldPosition="0">
        <references count="6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>
            <x v="27"/>
          </reference>
          <reference field="7" count="1" selected="0">
            <x v="0"/>
          </reference>
          <reference field="8" count="1" selected="0">
            <x v="1"/>
          </reference>
        </references>
      </pivotArea>
    </format>
    <format dxfId="57130">
      <pivotArea dataOnly="0" labelOnly="1" fieldPosition="0">
        <references count="6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>
            <x v="16"/>
          </reference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7131">
      <pivotArea dataOnly="0" labelOnly="1" fieldPosition="0">
        <references count="6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>
            <x v="81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7132">
      <pivotArea dataOnly="0" labelOnly="1" fieldPosition="0">
        <references count="6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>
            <x v="50"/>
          </reference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7133">
      <pivotArea dataOnly="0" labelOnly="1" fieldPosition="0">
        <references count="6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>
            <x v="46"/>
          </reference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7134">
      <pivotArea dataOnly="0" labelOnly="1" fieldPosition="0">
        <references count="6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>
            <x v="75"/>
          </reference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7135">
      <pivotArea dataOnly="0" labelOnly="1" fieldPosition="0">
        <references count="6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>
            <x v="12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7136">
      <pivotArea dataOnly="0" labelOnly="1" fieldPosition="0">
        <references count="6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>
            <x v="63"/>
          </reference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7137">
      <pivotArea dataOnly="0" labelOnly="1" fieldPosition="0">
        <references count="6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>
            <x v="52"/>
          </reference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7138">
      <pivotArea dataOnly="0" labelOnly="1" fieldPosition="0">
        <references count="6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>
            <x v="57"/>
          </reference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7139">
      <pivotArea dataOnly="0" labelOnly="1" fieldPosition="0">
        <references count="6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>
            <x v="21"/>
          </reference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7140">
      <pivotArea dataOnly="0" labelOnly="1" fieldPosition="0">
        <references count="6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>
            <x v="40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7141">
      <pivotArea dataOnly="0" labelOnly="1" fieldPosition="0">
        <references count="6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>
            <x v="9"/>
          </reference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7142">
      <pivotArea dataOnly="0" labelOnly="1" fieldPosition="0">
        <references count="6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>
            <x v="59"/>
          </reference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7143">
      <pivotArea dataOnly="0" labelOnly="1" fieldPosition="0">
        <references count="6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>
            <x v="8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144">
      <pivotArea dataOnly="0" labelOnly="1" fieldPosition="0">
        <references count="6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>
            <x v="54"/>
          </reference>
          <reference field="7" count="1" selected="0">
            <x v="9"/>
          </reference>
          <reference field="8" count="1" selected="0">
            <x v="0"/>
          </reference>
        </references>
      </pivotArea>
    </format>
    <format dxfId="57145">
      <pivotArea dataOnly="0" labelOnly="1" fieldPosition="0">
        <references count="6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>
            <x v="65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146">
      <pivotArea dataOnly="0" labelOnly="1" fieldPosition="0">
        <references count="6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>
            <x v="0"/>
          </reference>
          <reference field="7" count="1" selected="0">
            <x v="7"/>
          </reference>
          <reference field="8" count="1" selected="0">
            <x v="1"/>
          </reference>
        </references>
      </pivotArea>
    </format>
    <format dxfId="57147">
      <pivotArea dataOnly="0" labelOnly="1" fieldPosition="0">
        <references count="6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7148">
      <pivotArea dataOnly="0" labelOnly="1" fieldPosition="0">
        <references count="6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>
            <x v="3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149">
      <pivotArea dataOnly="0" labelOnly="1" fieldPosition="0">
        <references count="6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>
            <x v="80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7150">
      <pivotArea dataOnly="0" labelOnly="1" fieldPosition="0">
        <references count="6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>
            <x v="31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7151">
      <pivotArea dataOnly="0" labelOnly="1" fieldPosition="0">
        <references count="6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>
            <x v="22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152">
      <pivotArea dataOnly="0" labelOnly="1" fieldPosition="0">
        <references count="6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>
            <x v="6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153">
      <pivotArea dataOnly="0" labelOnly="1" fieldPosition="0">
        <references count="6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>
            <x v="77"/>
          </reference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7154">
      <pivotArea dataOnly="0" labelOnly="1" fieldPosition="0">
        <references count="6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>
            <x v="58"/>
          </reference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7155">
      <pivotArea dataOnly="0" labelOnly="1" fieldPosition="0">
        <references count="6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>
            <x v="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156">
      <pivotArea dataOnly="0" labelOnly="1" fieldPosition="0">
        <references count="6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>
            <x v="60"/>
          </reference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7157">
      <pivotArea dataOnly="0" labelOnly="1" fieldPosition="0">
        <references count="6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>
            <x v="24"/>
          </reference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7158">
      <pivotArea dataOnly="0" labelOnly="1" fieldPosition="0">
        <references count="6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>
            <x v="99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159">
      <pivotArea dataOnly="0" labelOnly="1" fieldPosition="0">
        <references count="6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>
            <x v="78"/>
          </reference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7160">
      <pivotArea dataOnly="0" labelOnly="1" fieldPosition="0">
        <references count="6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>
            <x v="8"/>
          </reference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7161">
      <pivotArea dataOnly="0" labelOnly="1" fieldPosition="0">
        <references count="6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>
            <x v="41"/>
          </reference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7162">
      <pivotArea dataOnly="0" labelOnly="1" fieldPosition="0">
        <references count="6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>
            <x v="69"/>
          </reference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7163">
      <pivotArea dataOnly="0" labelOnly="1" fieldPosition="0">
        <references count="6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>
            <x v="51"/>
          </reference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7164">
      <pivotArea dataOnly="0" labelOnly="1" fieldPosition="0">
        <references count="6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>
            <x v="61"/>
          </reference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7165">
      <pivotArea dataOnly="0" labelOnly="1" fieldPosition="0">
        <references count="6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>
            <x v="64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7166">
      <pivotArea dataOnly="0" labelOnly="1" fieldPosition="0">
        <references count="6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>
            <x v="84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7167">
      <pivotArea dataOnly="0" labelOnly="1" fieldPosition="0">
        <references count="6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>
            <x v="20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7168">
      <pivotArea dataOnly="0" labelOnly="1" fieldPosition="0">
        <references count="6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>
            <x v="19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7169">
      <pivotArea dataOnly="0" labelOnly="1" fieldPosition="0">
        <references count="6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>
            <x v="26"/>
          </reference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7170">
      <pivotArea dataOnly="0" labelOnly="1" fieldPosition="0">
        <references count="6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>
            <x v="98"/>
          </reference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7171">
      <pivotArea dataOnly="0" labelOnly="1" fieldPosition="0">
        <references count="6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>
            <x v="67"/>
          </reference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7172">
      <pivotArea dataOnly="0" labelOnly="1" fieldPosition="0">
        <references count="6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>
            <x v="39"/>
          </reference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7173">
      <pivotArea dataOnly="0" labelOnly="1" fieldPosition="0">
        <references count="6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>
            <x v="68"/>
          </reference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7174">
      <pivotArea dataOnly="0" labelOnly="1" fieldPosition="0">
        <references count="6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>
            <x v="15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175">
      <pivotArea dataOnly="0" labelOnly="1" fieldPosition="0">
        <references count="6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>
            <x v="49"/>
          </reference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7176">
      <pivotArea dataOnly="0" labelOnly="1" fieldPosition="0">
        <references count="6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>
            <x v="94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7177">
      <pivotArea dataOnly="0" labelOnly="1" fieldPosition="0">
        <references count="6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>
            <x v="79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178">
      <pivotArea dataOnly="0" labelOnly="1" fieldPosition="0">
        <references count="6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>
            <x v="17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179">
      <pivotArea dataOnly="0" labelOnly="1" fieldPosition="0">
        <references count="6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>
            <x v="48"/>
          </reference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7180">
      <pivotArea dataOnly="0" labelOnly="1" fieldPosition="0">
        <references count="6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181">
      <pivotArea dataOnly="0" labelOnly="1" fieldPosition="0">
        <references count="6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>
            <x v="35"/>
          </reference>
          <reference field="7" count="1" selected="0">
            <x v="7"/>
          </reference>
          <reference field="8" count="1" selected="0">
            <x v="0"/>
          </reference>
        </references>
      </pivotArea>
    </format>
    <format dxfId="57182">
      <pivotArea dataOnly="0" labelOnly="1" fieldPosition="0">
        <references count="6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>
            <x v="36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183">
      <pivotArea dataOnly="0" labelOnly="1" fieldPosition="0">
        <references count="6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>
            <x v="42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184">
      <pivotArea dataOnly="0" labelOnly="1" fieldPosition="0">
        <references count="6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>
            <x v="90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7185">
      <pivotArea dataOnly="0" labelOnly="1" fieldPosition="0">
        <references count="6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>
            <x v="28"/>
          </reference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7186">
      <pivotArea dataOnly="0" labelOnly="1" fieldPosition="0">
        <references count="6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>
            <x v="1"/>
          </reference>
          <reference field="7" count="1" selected="0">
            <x v="9"/>
          </reference>
          <reference field="8" count="1" selected="0">
            <x v="1"/>
          </reference>
        </references>
      </pivotArea>
    </format>
    <format dxfId="57187">
      <pivotArea dataOnly="0" labelOnly="1" fieldPosition="0">
        <references count="6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>
            <x v="73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188">
      <pivotArea dataOnly="0" labelOnly="1" fieldPosition="0">
        <references count="6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7189">
      <pivotArea dataOnly="0" labelOnly="1" fieldPosition="0">
        <references count="6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>
            <x v="30"/>
          </reference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7190">
      <pivotArea dataOnly="0" labelOnly="1" fieldPosition="0">
        <references count="6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>
            <x v="10"/>
          </reference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7191">
      <pivotArea dataOnly="0" labelOnly="1" fieldPosition="0">
        <references count="6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>
            <x v="45"/>
          </reference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7192">
      <pivotArea dataOnly="0" labelOnly="1" fieldPosition="0">
        <references count="6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>
            <x v="7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7193">
      <pivotArea dataOnly="0" labelOnly="1" fieldPosition="0">
        <references count="6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>
            <x v="88"/>
          </reference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7194">
      <pivotArea dataOnly="0" labelOnly="1" fieldPosition="0">
        <references count="6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>
            <x v="33"/>
          </reference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7195">
      <pivotArea dataOnly="0" labelOnly="1" fieldPosition="0">
        <references count="6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>
            <x v="38"/>
          </reference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7196">
      <pivotArea dataOnly="0" labelOnly="1" fieldPosition="0">
        <references count="6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>
            <x v="44"/>
          </reference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7197">
      <pivotArea dataOnly="0" labelOnly="1" fieldPosition="0">
        <references count="6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>
            <x v="18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198">
      <pivotArea dataOnly="0" labelOnly="1" fieldPosition="0">
        <references count="6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>
            <x v="47"/>
          </reference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7199">
      <pivotArea dataOnly="0" labelOnly="1" fieldPosition="0">
        <references count="6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>
            <x v="53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7200">
      <pivotArea dataOnly="0" labelOnly="1" fieldPosition="0">
        <references count="6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>
            <x v="82"/>
          </reference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7201">
      <pivotArea dataOnly="0" labelOnly="1" fieldPosition="0">
        <references count="6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>
            <x v="32"/>
          </reference>
          <reference field="7" count="1" selected="0">
            <x v="5"/>
          </reference>
          <reference field="8" count="1" selected="0">
            <x v="1"/>
          </reference>
        </references>
      </pivotArea>
    </format>
    <format dxfId="57202">
      <pivotArea dataOnly="0" labelOnly="1" fieldPosition="0">
        <references count="6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>
            <x v="9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203">
      <pivotArea dataOnly="0" labelOnly="1" fieldPosition="0">
        <references count="6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>
            <x v="97"/>
          </reference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7204">
      <pivotArea dataOnly="0" labelOnly="1" fieldPosition="0">
        <references count="6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>
            <x v="5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7205">
      <pivotArea dataOnly="0" labelOnly="1" fieldPosition="0">
        <references count="6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206">
      <pivotArea dataOnly="0" labelOnly="1" fieldPosition="0">
        <references count="6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>
            <x v="13"/>
          </reference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7207">
      <pivotArea dataOnly="0" labelOnly="1" fieldPosition="0">
        <references count="6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>
            <x v="37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208">
      <pivotArea dataOnly="0" labelOnly="1" fieldPosition="0">
        <references count="6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>
            <x v="95"/>
          </reference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7209">
      <pivotArea dataOnly="0" labelOnly="1" fieldPosition="0">
        <references count="6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>
            <x v="55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210">
      <pivotArea dataOnly="0" labelOnly="1" fieldPosition="0">
        <references count="6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>
            <x v="92"/>
          </reference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7211">
      <pivotArea dataOnly="0" labelOnly="1" fieldPosition="0">
        <references count="6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>
            <x v="7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212">
      <pivotArea dataOnly="0" labelOnly="1" fieldPosition="0">
        <references count="6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>
            <x v="62"/>
          </reference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7213">
      <pivotArea dataOnly="0" labelOnly="1" fieldPosition="0">
        <references count="7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 selected="0">
            <x v="87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214">
      <pivotArea dataOnly="0" labelOnly="1" fieldPosition="0">
        <references count="7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 selected="0">
            <x v="96"/>
          </reference>
          <reference field="6" count="0"/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215">
      <pivotArea dataOnly="0" labelOnly="1" fieldPosition="0">
        <references count="7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 selected="0">
            <x v="91"/>
          </reference>
          <reference field="6" count="0"/>
          <reference field="7" count="1" selected="0">
            <x v="3"/>
          </reference>
          <reference field="8" count="1" selected="0">
            <x v="1"/>
          </reference>
        </references>
      </pivotArea>
    </format>
    <format dxfId="57216">
      <pivotArea dataOnly="0" labelOnly="1" fieldPosition="0">
        <references count="7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 selected="0">
            <x v="25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217">
      <pivotArea dataOnly="0" labelOnly="1" fieldPosition="0">
        <references count="7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 selected="0">
            <x v="56"/>
          </reference>
          <reference field="6" count="0"/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7218">
      <pivotArea dataOnly="0" labelOnly="1" fieldPosition="0">
        <references count="7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 selected="0">
            <x v="43"/>
          </reference>
          <reference field="6" count="0"/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7219">
      <pivotArea dataOnly="0" labelOnly="1" fieldPosition="0">
        <references count="7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 selected="0">
            <x v="11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220">
      <pivotArea dataOnly="0" labelOnly="1" fieldPosition="0">
        <references count="7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 selected="0">
            <x v="14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221">
      <pivotArea dataOnly="0" labelOnly="1" fieldPosition="0">
        <references count="7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 selected="0">
            <x v="86"/>
          </reference>
          <reference field="6" count="0"/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222">
      <pivotArea dataOnly="0" labelOnly="1" fieldPosition="0">
        <references count="7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 selected="0">
            <x v="2"/>
          </reference>
          <reference field="6" count="0"/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7223">
      <pivotArea dataOnly="0" labelOnly="1" fieldPosition="0">
        <references count="7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 selected="0">
            <x v="89"/>
          </reference>
          <reference field="6" count="0"/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7224">
      <pivotArea dataOnly="0" labelOnly="1" fieldPosition="0">
        <references count="7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 selected="0">
            <x v="72"/>
          </reference>
          <reference field="6" count="0"/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7225">
      <pivotArea dataOnly="0" labelOnly="1" fieldPosition="0">
        <references count="7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 selected="0">
            <x v="23"/>
          </reference>
          <reference field="6" count="0"/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226">
      <pivotArea dataOnly="0" labelOnly="1" fieldPosition="0">
        <references count="7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 selected="0">
            <x v="85"/>
          </reference>
          <reference field="6" count="0"/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7227">
      <pivotArea dataOnly="0" labelOnly="1" fieldPosition="0">
        <references count="7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 selected="0">
            <x v="66"/>
          </reference>
          <reference field="6" count="0"/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7228">
      <pivotArea dataOnly="0" labelOnly="1" fieldPosition="0">
        <references count="7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 selected="0">
            <x v="70"/>
          </reference>
          <reference field="6" count="0"/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7229">
      <pivotArea dataOnly="0" labelOnly="1" fieldPosition="0">
        <references count="7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 selected="0">
            <x v="71"/>
          </reference>
          <reference field="6" count="0"/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7230">
      <pivotArea dataOnly="0" labelOnly="1" fieldPosition="0">
        <references count="7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 selected="0">
            <x v="76"/>
          </reference>
          <reference field="6" count="0"/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7231">
      <pivotArea dataOnly="0" labelOnly="1" fieldPosition="0">
        <references count="7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 selected="0">
            <x v="27"/>
          </reference>
          <reference field="6" count="0"/>
          <reference field="7" count="1" selected="0">
            <x v="0"/>
          </reference>
          <reference field="8" count="1" selected="0">
            <x v="1"/>
          </reference>
        </references>
      </pivotArea>
    </format>
    <format dxfId="57232">
      <pivotArea dataOnly="0" labelOnly="1" fieldPosition="0">
        <references count="7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 selected="0">
            <x v="16"/>
          </reference>
          <reference field="6" count="0"/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7233">
      <pivotArea dataOnly="0" labelOnly="1" fieldPosition="0">
        <references count="7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 selected="0">
            <x v="81"/>
          </reference>
          <reference field="6" count="0"/>
          <reference field="7" count="1" selected="0">
            <x v="6"/>
          </reference>
          <reference field="8" count="1" selected="0">
            <x v="1"/>
          </reference>
        </references>
      </pivotArea>
    </format>
    <format dxfId="57234">
      <pivotArea dataOnly="0" labelOnly="1" fieldPosition="0">
        <references count="7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 selected="0">
            <x v="50"/>
          </reference>
          <reference field="6" count="0"/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7235">
      <pivotArea dataOnly="0" labelOnly="1" fieldPosition="0">
        <references count="7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 selected="0">
            <x v="46"/>
          </reference>
          <reference field="6" count="0"/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7236">
      <pivotArea dataOnly="0" labelOnly="1" fieldPosition="0">
        <references count="7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 selected="0">
            <x v="75"/>
          </reference>
          <reference field="6" count="0"/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7237">
      <pivotArea dataOnly="0" labelOnly="1" fieldPosition="0">
        <references count="7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 selected="0">
            <x v="12"/>
          </reference>
          <reference field="6" count="0"/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7238">
      <pivotArea dataOnly="0" labelOnly="1" fieldPosition="0">
        <references count="7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 selected="0">
            <x v="63"/>
          </reference>
          <reference field="6" count="0"/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7239">
      <pivotArea dataOnly="0" labelOnly="1" fieldPosition="0">
        <references count="7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 selected="0">
            <x v="52"/>
          </reference>
          <reference field="6" count="0"/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7240">
      <pivotArea dataOnly="0" labelOnly="1" fieldPosition="0">
        <references count="7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 selected="0">
            <x v="57"/>
          </reference>
          <reference field="6" count="0"/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7241">
      <pivotArea dataOnly="0" labelOnly="1" fieldPosition="0">
        <references count="7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 selected="0">
            <x v="21"/>
          </reference>
          <reference field="6" count="0"/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7242">
      <pivotArea dataOnly="0" labelOnly="1" fieldPosition="0">
        <references count="7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 selected="0">
            <x v="40"/>
          </reference>
          <reference field="6" count="0"/>
          <reference field="7" count="1" selected="0">
            <x v="8"/>
          </reference>
          <reference field="8" count="1" selected="0">
            <x v="1"/>
          </reference>
        </references>
      </pivotArea>
    </format>
    <format dxfId="57243">
      <pivotArea dataOnly="0" labelOnly="1" fieldPosition="0">
        <references count="7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 selected="0">
            <x v="9"/>
          </reference>
          <reference field="6" count="0"/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7244">
      <pivotArea dataOnly="0" labelOnly="1" fieldPosition="0">
        <references count="7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 selected="0">
            <x v="59"/>
          </reference>
          <reference field="6" count="0"/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7245">
      <pivotArea dataOnly="0" labelOnly="1" fieldPosition="0">
        <references count="7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 selected="0">
            <x v="83"/>
          </reference>
          <reference field="6" count="0"/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246">
      <pivotArea dataOnly="0" labelOnly="1" fieldPosition="0">
        <references count="7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 selected="0">
            <x v="54"/>
          </reference>
          <reference field="6" count="0"/>
          <reference field="7" count="1" selected="0">
            <x v="9"/>
          </reference>
          <reference field="8" count="1" selected="0">
            <x v="0"/>
          </reference>
        </references>
      </pivotArea>
    </format>
    <format dxfId="57247">
      <pivotArea dataOnly="0" labelOnly="1" fieldPosition="0">
        <references count="7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 selected="0">
            <x v="65"/>
          </reference>
          <reference field="6" count="0"/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248">
      <pivotArea dataOnly="0" labelOnly="1" fieldPosition="0">
        <references count="7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 selected="0">
            <x v="0"/>
          </reference>
          <reference field="6" count="0"/>
          <reference field="7" count="1" selected="0">
            <x v="7"/>
          </reference>
          <reference field="8" count="1" selected="0">
            <x v="1"/>
          </reference>
        </references>
      </pivotArea>
    </format>
    <format dxfId="57249">
      <pivotArea dataOnly="0" labelOnly="1" fieldPosition="0">
        <references count="7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 selected="0">
            <x v="29"/>
          </reference>
          <reference field="6" count="0"/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7250">
      <pivotArea dataOnly="0" labelOnly="1" fieldPosition="0">
        <references count="7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 selected="0">
            <x v="34"/>
          </reference>
          <reference field="6" count="0"/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251">
      <pivotArea dataOnly="0" labelOnly="1" fieldPosition="0">
        <references count="7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 selected="0">
            <x v="80"/>
          </reference>
          <reference field="6" count="0"/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7252">
      <pivotArea dataOnly="0" labelOnly="1" fieldPosition="0">
        <references count="7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 selected="0">
            <x v="31"/>
          </reference>
          <reference field="6" count="0"/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7253">
      <pivotArea dataOnly="0" labelOnly="1" fieldPosition="0">
        <references count="7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 selected="0">
            <x v="22"/>
          </reference>
          <reference field="6" count="0"/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254">
      <pivotArea dataOnly="0" labelOnly="1" fieldPosition="0">
        <references count="7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 selected="0">
            <x v="6"/>
          </reference>
          <reference field="6" count="0"/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255">
      <pivotArea dataOnly="0" labelOnly="1" fieldPosition="0">
        <references count="7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 selected="0">
            <x v="77"/>
          </reference>
          <reference field="6" count="0"/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7256">
      <pivotArea dataOnly="0" labelOnly="1" fieldPosition="0">
        <references count="7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 selected="0">
            <x v="58"/>
          </reference>
          <reference field="6" count="0"/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7257">
      <pivotArea dataOnly="0" labelOnly="1" fieldPosition="0">
        <references count="7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 selected="0">
            <x v="4"/>
          </reference>
          <reference field="6" count="0"/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258">
      <pivotArea dataOnly="0" labelOnly="1" fieldPosition="0">
        <references count="7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 selected="0">
            <x v="60"/>
          </reference>
          <reference field="6" count="0"/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7259">
      <pivotArea dataOnly="0" labelOnly="1" fieldPosition="0">
        <references count="7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 selected="0">
            <x v="24"/>
          </reference>
          <reference field="6" count="0"/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7260">
      <pivotArea dataOnly="0" labelOnly="1" fieldPosition="0">
        <references count="7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 selected="0">
            <x v="99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261">
      <pivotArea dataOnly="0" labelOnly="1" fieldPosition="0">
        <references count="7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 selected="0">
            <x v="78"/>
          </reference>
          <reference field="6" count="0"/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7262">
      <pivotArea dataOnly="0" labelOnly="1" fieldPosition="0">
        <references count="7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 selected="0">
            <x v="8"/>
          </reference>
          <reference field="6" count="0"/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7263">
      <pivotArea dataOnly="0" labelOnly="1" fieldPosition="0">
        <references count="7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 selected="0">
            <x v="41"/>
          </reference>
          <reference field="6" count="0"/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7264">
      <pivotArea dataOnly="0" labelOnly="1" fieldPosition="0">
        <references count="7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 selected="0">
            <x v="69"/>
          </reference>
          <reference field="6" count="0"/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7265">
      <pivotArea dataOnly="0" labelOnly="1" fieldPosition="0">
        <references count="7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 selected="0">
            <x v="51"/>
          </reference>
          <reference field="6" count="0"/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7266">
      <pivotArea dataOnly="0" labelOnly="1" fieldPosition="0">
        <references count="7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 selected="0">
            <x v="61"/>
          </reference>
          <reference field="6" count="0"/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7267">
      <pivotArea dataOnly="0" labelOnly="1" fieldPosition="0">
        <references count="7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 selected="0">
            <x v="64"/>
          </reference>
          <reference field="6" count="0"/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7268">
      <pivotArea dataOnly="0" labelOnly="1" fieldPosition="0">
        <references count="7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 selected="0">
            <x v="84"/>
          </reference>
          <reference field="6" count="0"/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7269">
      <pivotArea dataOnly="0" labelOnly="1" fieldPosition="0">
        <references count="7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 selected="0">
            <x v="20"/>
          </reference>
          <reference field="6" count="0"/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7270">
      <pivotArea dataOnly="0" labelOnly="1" fieldPosition="0">
        <references count="7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 selected="0">
            <x v="19"/>
          </reference>
          <reference field="6" count="0"/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7271">
      <pivotArea dataOnly="0" labelOnly="1" fieldPosition="0">
        <references count="7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 selected="0">
            <x v="26"/>
          </reference>
          <reference field="6" count="0"/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7272">
      <pivotArea dataOnly="0" labelOnly="1" fieldPosition="0">
        <references count="7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 selected="0">
            <x v="98"/>
          </reference>
          <reference field="6" count="0"/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7273">
      <pivotArea dataOnly="0" labelOnly="1" fieldPosition="0">
        <references count="7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 selected="0">
            <x v="67"/>
          </reference>
          <reference field="6" count="0"/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7274">
      <pivotArea dataOnly="0" labelOnly="1" fieldPosition="0">
        <references count="7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 selected="0">
            <x v="39"/>
          </reference>
          <reference field="6" count="0"/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7275">
      <pivotArea dataOnly="0" labelOnly="1" fieldPosition="0">
        <references count="7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 selected="0">
            <x v="68"/>
          </reference>
          <reference field="6" count="0"/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7276">
      <pivotArea dataOnly="0" labelOnly="1" fieldPosition="0">
        <references count="7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 selected="0">
            <x v="15"/>
          </reference>
          <reference field="6" count="0"/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277">
      <pivotArea dataOnly="0" labelOnly="1" fieldPosition="0">
        <references count="7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 selected="0">
            <x v="49"/>
          </reference>
          <reference field="6" count="0"/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7278">
      <pivotArea dataOnly="0" labelOnly="1" fieldPosition="0">
        <references count="7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 selected="0">
            <x v="94"/>
          </reference>
          <reference field="6" count="0"/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7279">
      <pivotArea dataOnly="0" labelOnly="1" fieldPosition="0">
        <references count="7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 selected="0">
            <x v="79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280">
      <pivotArea dataOnly="0" labelOnly="1" fieldPosition="0">
        <references count="7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 selected="0">
            <x v="17"/>
          </reference>
          <reference field="6" count="0"/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281">
      <pivotArea dataOnly="0" labelOnly="1" fieldPosition="0">
        <references count="7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 selected="0">
            <x v="48"/>
          </reference>
          <reference field="6" count="0"/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7282">
      <pivotArea dataOnly="0" labelOnly="1" fieldPosition="0">
        <references count="7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 selected="0">
            <x v="29"/>
          </reference>
          <reference field="6" count="0"/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283">
      <pivotArea dataOnly="0" labelOnly="1" fieldPosition="0">
        <references count="7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 selected="0">
            <x v="35"/>
          </reference>
          <reference field="6" count="0"/>
          <reference field="7" count="1" selected="0">
            <x v="7"/>
          </reference>
          <reference field="8" count="1" selected="0">
            <x v="0"/>
          </reference>
        </references>
      </pivotArea>
    </format>
    <format dxfId="57284">
      <pivotArea dataOnly="0" labelOnly="1" fieldPosition="0">
        <references count="7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 selected="0">
            <x v="36"/>
          </reference>
          <reference field="6" count="0"/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285">
      <pivotArea dataOnly="0" labelOnly="1" fieldPosition="0">
        <references count="7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 selected="0">
            <x v="42"/>
          </reference>
          <reference field="6" count="0"/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286">
      <pivotArea dataOnly="0" labelOnly="1" fieldPosition="0">
        <references count="7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 selected="0">
            <x v="90"/>
          </reference>
          <reference field="6" count="0"/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7287">
      <pivotArea dataOnly="0" labelOnly="1" fieldPosition="0">
        <references count="7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 selected="0">
            <x v="28"/>
          </reference>
          <reference field="6" count="0"/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7288">
      <pivotArea dataOnly="0" labelOnly="1" fieldPosition="0">
        <references count="7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 selected="0">
            <x v="1"/>
          </reference>
          <reference field="6" count="0"/>
          <reference field="7" count="1" selected="0">
            <x v="9"/>
          </reference>
          <reference field="8" count="1" selected="0">
            <x v="1"/>
          </reference>
        </references>
      </pivotArea>
    </format>
    <format dxfId="57289">
      <pivotArea dataOnly="0" labelOnly="1" fieldPosition="0">
        <references count="7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 selected="0">
            <x v="73"/>
          </reference>
          <reference field="6" count="0"/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290">
      <pivotArea dataOnly="0" labelOnly="1" fieldPosition="0">
        <references count="7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 selected="0">
            <x v="3"/>
          </reference>
          <reference field="6" count="0"/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7291">
      <pivotArea dataOnly="0" labelOnly="1" fieldPosition="0">
        <references count="7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 selected="0">
            <x v="30"/>
          </reference>
          <reference field="6" count="0"/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7292">
      <pivotArea dataOnly="0" labelOnly="1" fieldPosition="0">
        <references count="7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 selected="0">
            <x v="10"/>
          </reference>
          <reference field="6" count="0"/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7293">
      <pivotArea dataOnly="0" labelOnly="1" fieldPosition="0">
        <references count="7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 selected="0">
            <x v="45"/>
          </reference>
          <reference field="6" count="0"/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7294">
      <pivotArea dataOnly="0" labelOnly="1" fieldPosition="0">
        <references count="7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 selected="0">
            <x v="7"/>
          </reference>
          <reference field="6" count="0"/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7295">
      <pivotArea dataOnly="0" labelOnly="1" fieldPosition="0">
        <references count="7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 selected="0">
            <x v="88"/>
          </reference>
          <reference field="6" count="0"/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7296">
      <pivotArea dataOnly="0" labelOnly="1" fieldPosition="0">
        <references count="7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 selected="0">
            <x v="33"/>
          </reference>
          <reference field="6" count="0"/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7297">
      <pivotArea dataOnly="0" labelOnly="1" fieldPosition="0">
        <references count="7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 selected="0">
            <x v="38"/>
          </reference>
          <reference field="6" count="0"/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7298">
      <pivotArea dataOnly="0" labelOnly="1" fieldPosition="0">
        <references count="7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 selected="0">
            <x v="44"/>
          </reference>
          <reference field="6" count="0"/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7299">
      <pivotArea dataOnly="0" labelOnly="1" fieldPosition="0">
        <references count="7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 selected="0">
            <x v="18"/>
          </reference>
          <reference field="6" count="0"/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300">
      <pivotArea dataOnly="0" labelOnly="1" fieldPosition="0">
        <references count="7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 selected="0">
            <x v="47"/>
          </reference>
          <reference field="6" count="0"/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7301">
      <pivotArea dataOnly="0" labelOnly="1" fieldPosition="0">
        <references count="7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 selected="0">
            <x v="53"/>
          </reference>
          <reference field="6" count="0"/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7302">
      <pivotArea dataOnly="0" labelOnly="1" fieldPosition="0">
        <references count="7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 selected="0">
            <x v="82"/>
          </reference>
          <reference field="6" count="0"/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7303">
      <pivotArea dataOnly="0" labelOnly="1" fieldPosition="0">
        <references count="7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 selected="0">
            <x v="32"/>
          </reference>
          <reference field="6" count="0"/>
          <reference field="7" count="1" selected="0">
            <x v="5"/>
          </reference>
          <reference field="8" count="1" selected="0">
            <x v="1"/>
          </reference>
        </references>
      </pivotArea>
    </format>
    <format dxfId="57304">
      <pivotArea dataOnly="0" labelOnly="1" fieldPosition="0">
        <references count="7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 selected="0">
            <x v="93"/>
          </reference>
          <reference field="6" count="0"/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305">
      <pivotArea dataOnly="0" labelOnly="1" fieldPosition="0">
        <references count="7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 selected="0">
            <x v="97"/>
          </reference>
          <reference field="6" count="0"/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7306">
      <pivotArea dataOnly="0" labelOnly="1" fieldPosition="0">
        <references count="7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 selected="0">
            <x v="5"/>
          </reference>
          <reference field="6" count="0"/>
          <reference field="7" count="1" selected="0">
            <x v="4"/>
          </reference>
          <reference field="8" count="1" selected="0">
            <x v="1"/>
          </reference>
        </references>
      </pivotArea>
    </format>
    <format dxfId="57307">
      <pivotArea dataOnly="0" labelOnly="1" fieldPosition="0">
        <references count="7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 selected="0">
            <x v="3"/>
          </reference>
          <reference field="6" count="0"/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308">
      <pivotArea dataOnly="0" labelOnly="1" fieldPosition="0">
        <references count="7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 selected="0">
            <x v="13"/>
          </reference>
          <reference field="6" count="0"/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7309">
      <pivotArea dataOnly="0" labelOnly="1" fieldPosition="0">
        <references count="7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 selected="0">
            <x v="37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310">
      <pivotArea dataOnly="0" labelOnly="1" fieldPosition="0">
        <references count="7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 selected="0">
            <x v="95"/>
          </reference>
          <reference field="6" count="0"/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7311">
      <pivotArea dataOnly="0" labelOnly="1" fieldPosition="0">
        <references count="7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 selected="0">
            <x v="55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312">
      <pivotArea dataOnly="0" labelOnly="1" fieldPosition="0">
        <references count="7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 selected="0">
            <x v="92"/>
          </reference>
          <reference field="6" count="0"/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7313">
      <pivotArea dataOnly="0" labelOnly="1" fieldPosition="0">
        <references count="7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 selected="0">
            <x v="74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314">
      <pivotArea dataOnly="0" labelOnly="1" fieldPosition="0">
        <references count="7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 selected="0">
            <x v="62"/>
          </reference>
          <reference field="6" count="0"/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7315">
      <pivotArea field="1" type="button" dataOnly="0" labelOnly="1" outline="0" axis="axisRow" fieldPosition="0"/>
    </format>
    <format dxfId="57316">
      <pivotArea dataOnly="0" labelOnly="1" fieldPosition="0">
        <references count="1">
          <reference field="1" count="50">
            <x v="8"/>
            <x v="11"/>
            <x v="14"/>
            <x v="15"/>
            <x v="16"/>
            <x v="19"/>
            <x v="20"/>
            <x v="23"/>
            <x v="27"/>
            <x v="28"/>
            <x v="29"/>
            <x v="30"/>
            <x v="31"/>
            <x v="32"/>
            <x v="33"/>
            <x v="40"/>
            <x v="41"/>
            <x v="42"/>
            <x v="44"/>
            <x v="45"/>
            <x v="46"/>
            <x v="48"/>
            <x v="51"/>
            <x v="52"/>
            <x v="53"/>
            <x v="54"/>
            <x v="55"/>
            <x v="56"/>
            <x v="57"/>
            <x v="59"/>
            <x v="60"/>
            <x v="62"/>
            <x v="64"/>
            <x v="65"/>
            <x v="66"/>
            <x v="68"/>
            <x v="69"/>
            <x v="72"/>
            <x v="77"/>
            <x v="81"/>
            <x v="82"/>
            <x v="83"/>
            <x v="86"/>
            <x v="90"/>
            <x v="93"/>
            <x v="95"/>
            <x v="97"/>
            <x v="98"/>
            <x v="105"/>
            <x v="108"/>
          </reference>
        </references>
      </pivotArea>
    </format>
    <format dxfId="57317">
      <pivotArea dataOnly="0" labelOnly="1" fieldPosition="0">
        <references count="1">
          <reference field="1" count="50">
            <x v="109"/>
            <x v="110"/>
            <x v="111"/>
            <x v="113"/>
            <x v="115"/>
            <x v="116"/>
            <x v="118"/>
            <x v="119"/>
            <x v="121"/>
            <x v="124"/>
            <x v="126"/>
            <x v="127"/>
            <x v="128"/>
            <x v="129"/>
            <x v="130"/>
            <x v="131"/>
            <x v="134"/>
            <x v="142"/>
            <x v="143"/>
            <x v="144"/>
            <x v="148"/>
            <x v="150"/>
            <x v="152"/>
            <x v="153"/>
            <x v="158"/>
            <x v="159"/>
            <x v="160"/>
            <x v="162"/>
            <x v="163"/>
            <x v="164"/>
            <x v="165"/>
            <x v="168"/>
            <x v="169"/>
            <x v="170"/>
            <x v="172"/>
            <x v="173"/>
            <x v="176"/>
            <x v="177"/>
            <x v="180"/>
            <x v="181"/>
            <x v="182"/>
            <x v="183"/>
            <x v="185"/>
            <x v="187"/>
            <x v="191"/>
            <x v="192"/>
            <x v="193"/>
            <x v="196"/>
            <x v="197"/>
            <x v="199"/>
          </reference>
        </references>
      </pivotArea>
    </format>
    <format dxfId="57318">
      <pivotArea dataOnly="0" labelOnly="1" fieldPosition="0">
        <references count="1">
          <reference field="1" count="2">
            <x v="200"/>
            <x v="201"/>
          </reference>
        </references>
      </pivotArea>
    </format>
    <format dxfId="57319">
      <pivotArea dataOnly="0" labelOnly="1" grandRow="1" outline="0" fieldPosition="0"/>
    </format>
    <format dxfId="57320">
      <pivotArea dataOnly="0" labelOnly="1" fieldPosition="0">
        <references count="2">
          <reference field="1" count="1" selected="0">
            <x v="8"/>
          </reference>
          <reference field="2" count="1">
            <x v="2"/>
          </reference>
        </references>
      </pivotArea>
    </format>
    <format dxfId="57321">
      <pivotArea dataOnly="0" labelOnly="1" fieldPosition="0">
        <references count="2">
          <reference field="1" count="1" selected="0">
            <x v="11"/>
          </reference>
          <reference field="2" count="1">
            <x v="5"/>
          </reference>
        </references>
      </pivotArea>
    </format>
    <format dxfId="57322">
      <pivotArea dataOnly="0" labelOnly="1" fieldPosition="0">
        <references count="2">
          <reference field="1" count="1" selected="0">
            <x v="14"/>
          </reference>
          <reference field="2" count="1">
            <x v="12"/>
          </reference>
        </references>
      </pivotArea>
    </format>
    <format dxfId="57323">
      <pivotArea dataOnly="0" labelOnly="1" fieldPosition="0">
        <references count="2">
          <reference field="1" count="1" selected="0">
            <x v="15"/>
          </reference>
          <reference field="2" count="1">
            <x v="2"/>
          </reference>
        </references>
      </pivotArea>
    </format>
    <format dxfId="57324">
      <pivotArea dataOnly="0" labelOnly="1" fieldPosition="0">
        <references count="2">
          <reference field="1" count="1" selected="0">
            <x v="16"/>
          </reference>
          <reference field="2" count="1">
            <x v="14"/>
          </reference>
        </references>
      </pivotArea>
    </format>
    <format dxfId="57325">
      <pivotArea dataOnly="0" labelOnly="1" fieldPosition="0">
        <references count="2">
          <reference field="1" count="1" selected="0">
            <x v="19"/>
          </reference>
          <reference field="2" count="1">
            <x v="12"/>
          </reference>
        </references>
      </pivotArea>
    </format>
    <format dxfId="57326">
      <pivotArea dataOnly="0" labelOnly="1" fieldPosition="0">
        <references count="2">
          <reference field="1" count="1" selected="0">
            <x v="20"/>
          </reference>
          <reference field="2" count="1">
            <x v="12"/>
          </reference>
        </references>
      </pivotArea>
    </format>
    <format dxfId="57327">
      <pivotArea dataOnly="0" labelOnly="1" fieldPosition="0">
        <references count="2">
          <reference field="1" count="1" selected="0">
            <x v="23"/>
          </reference>
          <reference field="2" count="1">
            <x v="12"/>
          </reference>
        </references>
      </pivotArea>
    </format>
    <format dxfId="57328">
      <pivotArea dataOnly="0" labelOnly="1" fieldPosition="0">
        <references count="2">
          <reference field="1" count="1" selected="0">
            <x v="27"/>
          </reference>
          <reference field="2" count="1">
            <x v="12"/>
          </reference>
        </references>
      </pivotArea>
    </format>
    <format dxfId="57329">
      <pivotArea dataOnly="0" labelOnly="1" fieldPosition="0">
        <references count="2">
          <reference field="1" count="1" selected="0">
            <x v="28"/>
          </reference>
          <reference field="2" count="1">
            <x v="12"/>
          </reference>
        </references>
      </pivotArea>
    </format>
    <format dxfId="57330">
      <pivotArea dataOnly="0" labelOnly="1" fieldPosition="0">
        <references count="2">
          <reference field="1" count="1" selected="0">
            <x v="29"/>
          </reference>
          <reference field="2" count="1">
            <x v="2"/>
          </reference>
        </references>
      </pivotArea>
    </format>
    <format dxfId="57331">
      <pivotArea dataOnly="0" labelOnly="1" fieldPosition="0">
        <references count="2">
          <reference field="1" count="1" selected="0">
            <x v="30"/>
          </reference>
          <reference field="2" count="1">
            <x v="11"/>
          </reference>
        </references>
      </pivotArea>
    </format>
    <format dxfId="57332">
      <pivotArea dataOnly="0" labelOnly="1" fieldPosition="0">
        <references count="2">
          <reference field="1" count="1" selected="0">
            <x v="31"/>
          </reference>
          <reference field="2" count="1">
            <x v="12"/>
          </reference>
        </references>
      </pivotArea>
    </format>
    <format dxfId="57333">
      <pivotArea dataOnly="0" labelOnly="1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57334">
      <pivotArea dataOnly="0" labelOnly="1" fieldPosition="0">
        <references count="2">
          <reference field="1" count="1" selected="0">
            <x v="33"/>
          </reference>
          <reference field="2" count="1">
            <x v="12"/>
          </reference>
        </references>
      </pivotArea>
    </format>
    <format dxfId="57335">
      <pivotArea dataOnly="0" labelOnly="1" fieldPosition="0">
        <references count="2">
          <reference field="1" count="1" selected="0">
            <x v="40"/>
          </reference>
          <reference field="2" count="1">
            <x v="12"/>
          </reference>
        </references>
      </pivotArea>
    </format>
    <format dxfId="57336">
      <pivotArea dataOnly="0" labelOnly="1" fieldPosition="0">
        <references count="2">
          <reference field="1" count="1" selected="0">
            <x v="41"/>
          </reference>
          <reference field="2" count="1">
            <x v="12"/>
          </reference>
        </references>
      </pivotArea>
    </format>
    <format dxfId="57337">
      <pivotArea dataOnly="0" labelOnly="1" fieldPosition="0">
        <references count="2">
          <reference field="1" count="1" selected="0">
            <x v="42"/>
          </reference>
          <reference field="2" count="1">
            <x v="13"/>
          </reference>
        </references>
      </pivotArea>
    </format>
    <format dxfId="57338">
      <pivotArea dataOnly="0" labelOnly="1" fieldPosition="0">
        <references count="2">
          <reference field="1" count="1" selected="0">
            <x v="44"/>
          </reference>
          <reference field="2" count="1">
            <x v="2"/>
          </reference>
        </references>
      </pivotArea>
    </format>
    <format dxfId="57339">
      <pivotArea dataOnly="0" labelOnly="1" fieldPosition="0">
        <references count="2">
          <reference field="1" count="1" selected="0">
            <x v="45"/>
          </reference>
          <reference field="2" count="1">
            <x v="12"/>
          </reference>
        </references>
      </pivotArea>
    </format>
    <format dxfId="57340">
      <pivotArea dataOnly="0" labelOnly="1" fieldPosition="0">
        <references count="2">
          <reference field="1" count="1" selected="0">
            <x v="46"/>
          </reference>
          <reference field="2" count="1">
            <x v="2"/>
          </reference>
        </references>
      </pivotArea>
    </format>
    <format dxfId="57341">
      <pivotArea dataOnly="0" labelOnly="1" fieldPosition="0">
        <references count="2">
          <reference field="1" count="1" selected="0">
            <x v="48"/>
          </reference>
          <reference field="2" count="1">
            <x v="2"/>
          </reference>
        </references>
      </pivotArea>
    </format>
    <format dxfId="57342">
      <pivotArea dataOnly="0" labelOnly="1" fieldPosition="0">
        <references count="2">
          <reference field="1" count="1" selected="0">
            <x v="51"/>
          </reference>
          <reference field="2" count="1">
            <x v="12"/>
          </reference>
        </references>
      </pivotArea>
    </format>
    <format dxfId="57343">
      <pivotArea dataOnly="0" labelOnly="1" fieldPosition="0">
        <references count="2">
          <reference field="1" count="1" selected="0">
            <x v="52"/>
          </reference>
          <reference field="2" count="1">
            <x v="12"/>
          </reference>
        </references>
      </pivotArea>
    </format>
    <format dxfId="57344">
      <pivotArea dataOnly="0" labelOnly="1" fieldPosition="0">
        <references count="2">
          <reference field="1" count="1" selected="0">
            <x v="53"/>
          </reference>
          <reference field="2" count="1">
            <x v="2"/>
          </reference>
        </references>
      </pivotArea>
    </format>
    <format dxfId="57345">
      <pivotArea dataOnly="0" labelOnly="1" fieldPosition="0">
        <references count="2">
          <reference field="1" count="1" selected="0">
            <x v="54"/>
          </reference>
          <reference field="2" count="1">
            <x v="2"/>
          </reference>
        </references>
      </pivotArea>
    </format>
    <format dxfId="57346">
      <pivotArea dataOnly="0" labelOnly="1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57347">
      <pivotArea dataOnly="0" labelOnly="1" fieldPosition="0">
        <references count="2">
          <reference field="1" count="1" selected="0">
            <x v="56"/>
          </reference>
          <reference field="2" count="1">
            <x v="12"/>
          </reference>
        </references>
      </pivotArea>
    </format>
    <format dxfId="57348">
      <pivotArea dataOnly="0" labelOnly="1" fieldPosition="0">
        <references count="2">
          <reference field="1" count="1" selected="0">
            <x v="57"/>
          </reference>
          <reference field="2" count="1">
            <x v="12"/>
          </reference>
        </references>
      </pivotArea>
    </format>
    <format dxfId="57349">
      <pivotArea dataOnly="0" labelOnly="1" fieldPosition="0">
        <references count="2">
          <reference field="1" count="1" selected="0">
            <x v="59"/>
          </reference>
          <reference field="2" count="1">
            <x v="12"/>
          </reference>
        </references>
      </pivotArea>
    </format>
    <format dxfId="57350">
      <pivotArea dataOnly="0" labelOnly="1" fieldPosition="0">
        <references count="2">
          <reference field="1" count="1" selected="0">
            <x v="60"/>
          </reference>
          <reference field="2" count="1">
            <x v="12"/>
          </reference>
        </references>
      </pivotArea>
    </format>
    <format dxfId="57351">
      <pivotArea dataOnly="0" labelOnly="1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57352">
      <pivotArea dataOnly="0" labelOnly="1" fieldPosition="0">
        <references count="2">
          <reference field="1" count="1" selected="0">
            <x v="64"/>
          </reference>
          <reference field="2" count="1">
            <x v="2"/>
          </reference>
        </references>
      </pivotArea>
    </format>
    <format dxfId="57353">
      <pivotArea dataOnly="0" labelOnly="1" fieldPosition="0">
        <references count="2">
          <reference field="1" count="1" selected="0">
            <x v="65"/>
          </reference>
          <reference field="2" count="1">
            <x v="12"/>
          </reference>
        </references>
      </pivotArea>
    </format>
    <format dxfId="57354">
      <pivotArea dataOnly="0" labelOnly="1" fieldPosition="0">
        <references count="2">
          <reference field="1" count="1" selected="0">
            <x v="66"/>
          </reference>
          <reference field="2" count="1">
            <x v="12"/>
          </reference>
        </references>
      </pivotArea>
    </format>
    <format dxfId="57355">
      <pivotArea dataOnly="0" labelOnly="1" fieldPosition="0">
        <references count="2">
          <reference field="1" count="1" selected="0">
            <x v="68"/>
          </reference>
          <reference field="2" count="1">
            <x v="12"/>
          </reference>
        </references>
      </pivotArea>
    </format>
    <format dxfId="57356">
      <pivotArea dataOnly="0" labelOnly="1" fieldPosition="0">
        <references count="2">
          <reference field="1" count="1" selected="0">
            <x v="69"/>
          </reference>
          <reference field="2" count="1">
            <x v="12"/>
          </reference>
        </references>
      </pivotArea>
    </format>
    <format dxfId="57357">
      <pivotArea dataOnly="0" labelOnly="1" fieldPosition="0">
        <references count="2">
          <reference field="1" count="1" selected="0">
            <x v="72"/>
          </reference>
          <reference field="2" count="1">
            <x v="12"/>
          </reference>
        </references>
      </pivotArea>
    </format>
    <format dxfId="57358">
      <pivotArea dataOnly="0" labelOnly="1" fieldPosition="0">
        <references count="2">
          <reference field="1" count="1" selected="0">
            <x v="77"/>
          </reference>
          <reference field="2" count="1">
            <x v="12"/>
          </reference>
        </references>
      </pivotArea>
    </format>
    <format dxfId="57359">
      <pivotArea dataOnly="0" labelOnly="1" fieldPosition="0">
        <references count="2">
          <reference field="1" count="1" selected="0">
            <x v="81"/>
          </reference>
          <reference field="2" count="1">
            <x v="2"/>
          </reference>
        </references>
      </pivotArea>
    </format>
    <format dxfId="57360">
      <pivotArea dataOnly="0" labelOnly="1" fieldPosition="0">
        <references count="2">
          <reference field="1" count="1" selected="0">
            <x v="82"/>
          </reference>
          <reference field="2" count="1">
            <x v="12"/>
          </reference>
        </references>
      </pivotArea>
    </format>
    <format dxfId="57361">
      <pivotArea dataOnly="0" labelOnly="1" fieldPosition="0">
        <references count="2">
          <reference field="1" count="1" selected="0">
            <x v="83"/>
          </reference>
          <reference field="2" count="1">
            <x v="12"/>
          </reference>
        </references>
      </pivotArea>
    </format>
    <format dxfId="57362">
      <pivotArea dataOnly="0" labelOnly="1" fieldPosition="0">
        <references count="2">
          <reference field="1" count="1" selected="0">
            <x v="86"/>
          </reference>
          <reference field="2" count="1">
            <x v="2"/>
          </reference>
        </references>
      </pivotArea>
    </format>
    <format dxfId="57363">
      <pivotArea dataOnly="0" labelOnly="1" fieldPosition="0">
        <references count="2">
          <reference field="1" count="1" selected="0">
            <x v="90"/>
          </reference>
          <reference field="2" count="1">
            <x v="12"/>
          </reference>
        </references>
      </pivotArea>
    </format>
    <format dxfId="57364">
      <pivotArea dataOnly="0" labelOnly="1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57365">
      <pivotArea dataOnly="0" labelOnly="1" fieldPosition="0">
        <references count="2">
          <reference field="1" count="1" selected="0">
            <x v="95"/>
          </reference>
          <reference field="2" count="1">
            <x v="12"/>
          </reference>
        </references>
      </pivotArea>
    </format>
    <format dxfId="57366">
      <pivotArea dataOnly="0" labelOnly="1" fieldPosition="0">
        <references count="2">
          <reference field="1" count="1" selected="0">
            <x v="97"/>
          </reference>
          <reference field="2" count="1">
            <x v="2"/>
          </reference>
        </references>
      </pivotArea>
    </format>
    <format dxfId="57367">
      <pivotArea dataOnly="0" labelOnly="1" fieldPosition="0">
        <references count="2">
          <reference field="1" count="1" selected="0">
            <x v="98"/>
          </reference>
          <reference field="2" count="1">
            <x v="12"/>
          </reference>
        </references>
      </pivotArea>
    </format>
    <format dxfId="57368">
      <pivotArea dataOnly="0" labelOnly="1" fieldPosition="0">
        <references count="2">
          <reference field="1" count="1" selected="0">
            <x v="105"/>
          </reference>
          <reference field="2" count="1">
            <x v="11"/>
          </reference>
        </references>
      </pivotArea>
    </format>
    <format dxfId="57369">
      <pivotArea dataOnly="0" labelOnly="1" fieldPosition="0">
        <references count="2">
          <reference field="1" count="1" selected="0">
            <x v="108"/>
          </reference>
          <reference field="2" count="1">
            <x v="12"/>
          </reference>
        </references>
      </pivotArea>
    </format>
    <format dxfId="57370">
      <pivotArea dataOnly="0" labelOnly="1" fieldPosition="0">
        <references count="2">
          <reference field="1" count="1" selected="0">
            <x v="109"/>
          </reference>
          <reference field="2" count="1">
            <x v="14"/>
          </reference>
        </references>
      </pivotArea>
    </format>
    <format dxfId="57371">
      <pivotArea dataOnly="0" labelOnly="1" fieldPosition="0">
        <references count="2">
          <reference field="1" count="1" selected="0">
            <x v="110"/>
          </reference>
          <reference field="2" count="1">
            <x v="2"/>
          </reference>
        </references>
      </pivotArea>
    </format>
    <format dxfId="57372">
      <pivotArea dataOnly="0" labelOnly="1" fieldPosition="0">
        <references count="2">
          <reference field="1" count="1" selected="0">
            <x v="111"/>
          </reference>
          <reference field="2" count="1">
            <x v="12"/>
          </reference>
        </references>
      </pivotArea>
    </format>
    <format dxfId="57373">
      <pivotArea dataOnly="0" labelOnly="1" fieldPosition="0">
        <references count="2">
          <reference field="1" count="1" selected="0">
            <x v="113"/>
          </reference>
          <reference field="2" count="1">
            <x v="12"/>
          </reference>
        </references>
      </pivotArea>
    </format>
    <format dxfId="57374">
      <pivotArea dataOnly="0" labelOnly="1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57375">
      <pivotArea dataOnly="0" labelOnly="1" fieldPosition="0">
        <references count="2">
          <reference field="1" count="1" selected="0">
            <x v="116"/>
          </reference>
          <reference field="2" count="1">
            <x v="12"/>
          </reference>
        </references>
      </pivotArea>
    </format>
    <format dxfId="57376">
      <pivotArea dataOnly="0" labelOnly="1" fieldPosition="0">
        <references count="2">
          <reference field="1" count="1" selected="0">
            <x v="118"/>
          </reference>
          <reference field="2" count="1">
            <x v="2"/>
          </reference>
        </references>
      </pivotArea>
    </format>
    <format dxfId="57377">
      <pivotArea dataOnly="0" labelOnly="1" fieldPosition="0">
        <references count="2">
          <reference field="1" count="1" selected="0">
            <x v="119"/>
          </reference>
          <reference field="2" count="1">
            <x v="12"/>
          </reference>
        </references>
      </pivotArea>
    </format>
    <format dxfId="57378">
      <pivotArea dataOnly="0" labelOnly="1" fieldPosition="0">
        <references count="2">
          <reference field="1" count="1" selected="0">
            <x v="121"/>
          </reference>
          <reference field="2" count="1">
            <x v="2"/>
          </reference>
        </references>
      </pivotArea>
    </format>
    <format dxfId="57379">
      <pivotArea dataOnly="0" labelOnly="1" fieldPosition="0">
        <references count="2">
          <reference field="1" count="1" selected="0">
            <x v="124"/>
          </reference>
          <reference field="2" count="1">
            <x v="12"/>
          </reference>
        </references>
      </pivotArea>
    </format>
    <format dxfId="57380">
      <pivotArea dataOnly="0" labelOnly="1" fieldPosition="0">
        <references count="2">
          <reference field="1" count="1" selected="0">
            <x v="126"/>
          </reference>
          <reference field="2" count="1">
            <x v="12"/>
          </reference>
        </references>
      </pivotArea>
    </format>
    <format dxfId="57381">
      <pivotArea dataOnly="0" labelOnly="1" fieldPosition="0">
        <references count="2">
          <reference field="1" count="1" selected="0">
            <x v="127"/>
          </reference>
          <reference field="2" count="1">
            <x v="11"/>
          </reference>
        </references>
      </pivotArea>
    </format>
    <format dxfId="57382">
      <pivotArea dataOnly="0" labelOnly="1" fieldPosition="0">
        <references count="2">
          <reference field="1" count="1" selected="0">
            <x v="128"/>
          </reference>
          <reference field="2" count="1">
            <x v="12"/>
          </reference>
        </references>
      </pivotArea>
    </format>
    <format dxfId="57383">
      <pivotArea dataOnly="0" labelOnly="1" fieldPosition="0">
        <references count="2">
          <reference field="1" count="1" selected="0">
            <x v="129"/>
          </reference>
          <reference field="2" count="1">
            <x v="12"/>
          </reference>
        </references>
      </pivotArea>
    </format>
    <format dxfId="57384">
      <pivotArea dataOnly="0" labelOnly="1" fieldPosition="0">
        <references count="2">
          <reference field="1" count="1" selected="0">
            <x v="130"/>
          </reference>
          <reference field="2" count="1">
            <x v="12"/>
          </reference>
        </references>
      </pivotArea>
    </format>
    <format dxfId="57385">
      <pivotArea dataOnly="0" labelOnly="1" fieldPosition="0">
        <references count="2">
          <reference field="1" count="1" selected="0">
            <x v="131"/>
          </reference>
          <reference field="2" count="1">
            <x v="12"/>
          </reference>
        </references>
      </pivotArea>
    </format>
    <format dxfId="57386">
      <pivotArea dataOnly="0" labelOnly="1" fieldPosition="0">
        <references count="2">
          <reference field="1" count="1" selected="0">
            <x v="134"/>
          </reference>
          <reference field="2" count="1">
            <x v="2"/>
          </reference>
        </references>
      </pivotArea>
    </format>
    <format dxfId="57387">
      <pivotArea dataOnly="0" labelOnly="1" fieldPosition="0">
        <references count="2">
          <reference field="1" count="1" selected="0">
            <x v="142"/>
          </reference>
          <reference field="2" count="1">
            <x v="12"/>
          </reference>
        </references>
      </pivotArea>
    </format>
    <format dxfId="57388">
      <pivotArea dataOnly="0" labelOnly="1" fieldPosition="0">
        <references count="2">
          <reference field="1" count="1" selected="0">
            <x v="143"/>
          </reference>
          <reference field="2" count="1">
            <x v="12"/>
          </reference>
        </references>
      </pivotArea>
    </format>
    <format dxfId="57389">
      <pivotArea dataOnly="0" labelOnly="1" fieldPosition="0">
        <references count="2">
          <reference field="1" count="1" selected="0">
            <x v="144"/>
          </reference>
          <reference field="2" count="1">
            <x v="12"/>
          </reference>
        </references>
      </pivotArea>
    </format>
    <format dxfId="57390">
      <pivotArea dataOnly="0" labelOnly="1" fieldPosition="0">
        <references count="2">
          <reference field="1" count="1" selected="0">
            <x v="148"/>
          </reference>
          <reference field="2" count="1">
            <x v="12"/>
          </reference>
        </references>
      </pivotArea>
    </format>
    <format dxfId="57391">
      <pivotArea dataOnly="0" labelOnly="1" fieldPosition="0">
        <references count="2">
          <reference field="1" count="1" selected="0">
            <x v="150"/>
          </reference>
          <reference field="2" count="1">
            <x v="12"/>
          </reference>
        </references>
      </pivotArea>
    </format>
    <format dxfId="57392">
      <pivotArea dataOnly="0" labelOnly="1" fieldPosition="0">
        <references count="2">
          <reference field="1" count="1" selected="0">
            <x v="152"/>
          </reference>
          <reference field="2" count="1">
            <x v="12"/>
          </reference>
        </references>
      </pivotArea>
    </format>
    <format dxfId="57393">
      <pivotArea dataOnly="0" labelOnly="1" fieldPosition="0">
        <references count="2">
          <reference field="1" count="1" selected="0">
            <x v="153"/>
          </reference>
          <reference field="2" count="1">
            <x v="12"/>
          </reference>
        </references>
      </pivotArea>
    </format>
    <format dxfId="57394">
      <pivotArea dataOnly="0" labelOnly="1" fieldPosition="0">
        <references count="2">
          <reference field="1" count="1" selected="0">
            <x v="158"/>
          </reference>
          <reference field="2" count="1">
            <x v="2"/>
          </reference>
        </references>
      </pivotArea>
    </format>
    <format dxfId="57395">
      <pivotArea dataOnly="0" labelOnly="1" fieldPosition="0">
        <references count="2">
          <reference field="1" count="1" selected="0">
            <x v="159"/>
          </reference>
          <reference field="2" count="1">
            <x v="12"/>
          </reference>
        </references>
      </pivotArea>
    </format>
    <format dxfId="57396">
      <pivotArea dataOnly="0" labelOnly="1" fieldPosition="0">
        <references count="2">
          <reference field="1" count="1" selected="0">
            <x v="160"/>
          </reference>
          <reference field="2" count="1">
            <x v="12"/>
          </reference>
        </references>
      </pivotArea>
    </format>
    <format dxfId="57397">
      <pivotArea dataOnly="0" labelOnly="1" fieldPosition="0">
        <references count="2">
          <reference field="1" count="1" selected="0">
            <x v="162"/>
          </reference>
          <reference field="2" count="1">
            <x v="12"/>
          </reference>
        </references>
      </pivotArea>
    </format>
    <format dxfId="57398">
      <pivotArea dataOnly="0" labelOnly="1" fieldPosition="0">
        <references count="2">
          <reference field="1" count="1" selected="0">
            <x v="163"/>
          </reference>
          <reference field="2" count="1">
            <x v="11"/>
          </reference>
        </references>
      </pivotArea>
    </format>
    <format dxfId="57399">
      <pivotArea dataOnly="0" labelOnly="1" fieldPosition="0">
        <references count="2">
          <reference field="1" count="1" selected="0">
            <x v="164"/>
          </reference>
          <reference field="2" count="1">
            <x v="12"/>
          </reference>
        </references>
      </pivotArea>
    </format>
    <format dxfId="57400">
      <pivotArea dataOnly="0" labelOnly="1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57401">
      <pivotArea dataOnly="0" labelOnly="1" fieldPosition="0">
        <references count="2">
          <reference field="1" count="1" selected="0">
            <x v="168"/>
          </reference>
          <reference field="2" count="1">
            <x v="12"/>
          </reference>
        </references>
      </pivotArea>
    </format>
    <format dxfId="57402">
      <pivotArea dataOnly="0" labelOnly="1" fieldPosition="0">
        <references count="2">
          <reference field="1" count="1" selected="0">
            <x v="169"/>
          </reference>
          <reference field="2" count="1">
            <x v="12"/>
          </reference>
        </references>
      </pivotArea>
    </format>
    <format dxfId="57403">
      <pivotArea dataOnly="0" labelOnly="1" fieldPosition="0">
        <references count="2">
          <reference field="1" count="1" selected="0">
            <x v="170"/>
          </reference>
          <reference field="2" count="1">
            <x v="15"/>
          </reference>
        </references>
      </pivotArea>
    </format>
    <format dxfId="57404">
      <pivotArea dataOnly="0" labelOnly="1" fieldPosition="0">
        <references count="2">
          <reference field="1" count="1" selected="0">
            <x v="172"/>
          </reference>
          <reference field="2" count="1">
            <x v="12"/>
          </reference>
        </references>
      </pivotArea>
    </format>
    <format dxfId="57405">
      <pivotArea dataOnly="0" labelOnly="1" fieldPosition="0">
        <references count="2">
          <reference field="1" count="1" selected="0">
            <x v="173"/>
          </reference>
          <reference field="2" count="1">
            <x v="12"/>
          </reference>
        </references>
      </pivotArea>
    </format>
    <format dxfId="57406">
      <pivotArea dataOnly="0" labelOnly="1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57407">
      <pivotArea dataOnly="0" labelOnly="1" fieldPosition="0">
        <references count="2">
          <reference field="1" count="1" selected="0">
            <x v="177"/>
          </reference>
          <reference field="2" count="1">
            <x v="12"/>
          </reference>
        </references>
      </pivotArea>
    </format>
    <format dxfId="57408">
      <pivotArea dataOnly="0" labelOnly="1" fieldPosition="0">
        <references count="2">
          <reference field="1" count="1" selected="0">
            <x v="180"/>
          </reference>
          <reference field="2" count="1">
            <x v="12"/>
          </reference>
        </references>
      </pivotArea>
    </format>
    <format dxfId="57409">
      <pivotArea dataOnly="0" labelOnly="1" fieldPosition="0">
        <references count="2">
          <reference field="1" count="1" selected="0">
            <x v="181"/>
          </reference>
          <reference field="2" count="1">
            <x v="2"/>
          </reference>
        </references>
      </pivotArea>
    </format>
    <format dxfId="57410">
      <pivotArea dataOnly="0" labelOnly="1" fieldPosition="0">
        <references count="2">
          <reference field="1" count="1" selected="0">
            <x v="182"/>
          </reference>
          <reference field="2" count="1">
            <x v="12"/>
          </reference>
        </references>
      </pivotArea>
    </format>
    <format dxfId="57411">
      <pivotArea dataOnly="0" labelOnly="1" fieldPosition="0">
        <references count="2">
          <reference field="1" count="1" selected="0">
            <x v="183"/>
          </reference>
          <reference field="2" count="1">
            <x v="2"/>
          </reference>
        </references>
      </pivotArea>
    </format>
    <format dxfId="57412">
      <pivotArea dataOnly="0" labelOnly="1" fieldPosition="0">
        <references count="2">
          <reference field="1" count="1" selected="0">
            <x v="185"/>
          </reference>
          <reference field="2" count="1">
            <x v="5"/>
          </reference>
        </references>
      </pivotArea>
    </format>
    <format dxfId="57413">
      <pivotArea dataOnly="0" labelOnly="1" fieldPosition="0">
        <references count="2">
          <reference field="1" count="1" selected="0">
            <x v="187"/>
          </reference>
          <reference field="2" count="1">
            <x v="12"/>
          </reference>
        </references>
      </pivotArea>
    </format>
    <format dxfId="57414">
      <pivotArea dataOnly="0" labelOnly="1" fieldPosition="0">
        <references count="2">
          <reference field="1" count="1" selected="0">
            <x v="191"/>
          </reference>
          <reference field="2" count="1">
            <x v="12"/>
          </reference>
        </references>
      </pivotArea>
    </format>
    <format dxfId="57415">
      <pivotArea dataOnly="0" labelOnly="1" fieldPosition="0">
        <references count="2">
          <reference field="1" count="1" selected="0">
            <x v="192"/>
          </reference>
          <reference field="2" count="1">
            <x v="5"/>
          </reference>
        </references>
      </pivotArea>
    </format>
    <format dxfId="57416">
      <pivotArea dataOnly="0" labelOnly="1" fieldPosition="0">
        <references count="2">
          <reference field="1" count="1" selected="0">
            <x v="193"/>
          </reference>
          <reference field="2" count="1">
            <x v="12"/>
          </reference>
        </references>
      </pivotArea>
    </format>
    <format dxfId="57417">
      <pivotArea dataOnly="0" labelOnly="1" fieldPosition="0">
        <references count="2">
          <reference field="1" count="1" selected="0">
            <x v="196"/>
          </reference>
          <reference field="2" count="1">
            <x v="12"/>
          </reference>
        </references>
      </pivotArea>
    </format>
    <format dxfId="57418">
      <pivotArea dataOnly="0" labelOnly="1" fieldPosition="0">
        <references count="2">
          <reference field="1" count="1" selected="0">
            <x v="197"/>
          </reference>
          <reference field="2" count="1">
            <x v="14"/>
          </reference>
        </references>
      </pivotArea>
    </format>
    <format dxfId="57419">
      <pivotArea dataOnly="0" labelOnly="1" fieldPosition="0">
        <references count="2">
          <reference field="1" count="1" selected="0">
            <x v="199"/>
          </reference>
          <reference field="2" count="1">
            <x v="2"/>
          </reference>
        </references>
      </pivotArea>
    </format>
    <format dxfId="57420">
      <pivotArea dataOnly="0" labelOnly="1" fieldPosition="0">
        <references count="2">
          <reference field="1" count="1" selected="0">
            <x v="200"/>
          </reference>
          <reference field="2" count="1">
            <x v="12"/>
          </reference>
        </references>
      </pivotArea>
    </format>
    <format dxfId="57421">
      <pivotArea dataOnly="0" labelOnly="1" fieldPosition="0">
        <references count="2">
          <reference field="1" count="1" selected="0">
            <x v="201"/>
          </reference>
          <reference field="2" count="1">
            <x v="12"/>
          </reference>
        </references>
      </pivotArea>
    </format>
    <format dxfId="57422">
      <pivotArea dataOnly="0" labelOnly="1" fieldPosition="0">
        <references count="3">
          <reference field="0" count="1">
            <x v="9"/>
          </reference>
          <reference field="1" count="1" selected="0">
            <x v="8"/>
          </reference>
          <reference field="2" count="1" selected="0">
            <x v="2"/>
          </reference>
        </references>
      </pivotArea>
    </format>
    <format dxfId="57423">
      <pivotArea dataOnly="0" labelOnly="1" fieldPosition="0">
        <references count="3">
          <reference field="0" count="1">
            <x v="0"/>
          </reference>
          <reference field="1" count="1" selected="0">
            <x v="11"/>
          </reference>
          <reference field="2" count="1" selected="0">
            <x v="5"/>
          </reference>
        </references>
      </pivotArea>
    </format>
    <format dxfId="57424">
      <pivotArea dataOnly="0" labelOnly="1" fieldPosition="0">
        <references count="3">
          <reference field="0" count="1">
            <x v="5"/>
          </reference>
          <reference field="1" count="1" selected="0">
            <x v="14"/>
          </reference>
          <reference field="2" count="1" selected="0">
            <x v="12"/>
          </reference>
        </references>
      </pivotArea>
    </format>
    <format dxfId="57425">
      <pivotArea dataOnly="0" labelOnly="1" fieldPosition="0">
        <references count="3">
          <reference field="0" count="1">
            <x v="0"/>
          </reference>
          <reference field="1" count="1" selected="0">
            <x v="15"/>
          </reference>
          <reference field="2" count="1" selected="0">
            <x v="2"/>
          </reference>
        </references>
      </pivotArea>
    </format>
    <format dxfId="57426">
      <pivotArea dataOnly="0" labelOnly="1" fieldPosition="0">
        <references count="3">
          <reference field="0" count="1">
            <x v="8"/>
          </reference>
          <reference field="1" count="1" selected="0">
            <x v="16"/>
          </reference>
          <reference field="2" count="1" selected="0">
            <x v="14"/>
          </reference>
        </references>
      </pivotArea>
    </format>
    <format dxfId="57427">
      <pivotArea dataOnly="0" labelOnly="1" fieldPosition="0">
        <references count="3">
          <reference field="0" count="1">
            <x v="9"/>
          </reference>
          <reference field="1" count="1" selected="0">
            <x v="19"/>
          </reference>
          <reference field="2" count="1" selected="0">
            <x v="12"/>
          </reference>
        </references>
      </pivotArea>
    </format>
    <format dxfId="57428">
      <pivotArea dataOnly="0" labelOnly="1" fieldPosition="0">
        <references count="3">
          <reference field="0" count="1">
            <x v="5"/>
          </reference>
          <reference field="1" count="1" selected="0">
            <x v="20"/>
          </reference>
          <reference field="2" count="1" selected="0">
            <x v="12"/>
          </reference>
        </references>
      </pivotArea>
    </format>
    <format dxfId="57429">
      <pivotArea dataOnly="0" labelOnly="1" fieldPosition="0">
        <references count="3">
          <reference field="0" count="1">
            <x v="9"/>
          </reference>
          <reference field="1" count="1" selected="0">
            <x v="23"/>
          </reference>
          <reference field="2" count="1" selected="0">
            <x v="12"/>
          </reference>
        </references>
      </pivotArea>
    </format>
    <format dxfId="57430">
      <pivotArea dataOnly="0" labelOnly="1" fieldPosition="0">
        <references count="3">
          <reference field="0" count="1">
            <x v="8"/>
          </reference>
          <reference field="1" count="1" selected="0">
            <x v="27"/>
          </reference>
          <reference field="2" count="1" selected="0">
            <x v="12"/>
          </reference>
        </references>
      </pivotArea>
    </format>
    <format dxfId="57431">
      <pivotArea dataOnly="0" labelOnly="1" fieldPosition="0">
        <references count="3">
          <reference field="0" count="1">
            <x v="2"/>
          </reference>
          <reference field="1" count="1" selected="0">
            <x v="28"/>
          </reference>
          <reference field="2" count="1" selected="0">
            <x v="12"/>
          </reference>
        </references>
      </pivotArea>
    </format>
    <format dxfId="57432">
      <pivotArea dataOnly="0" labelOnly="1" fieldPosition="0">
        <references count="3">
          <reference field="0" count="1">
            <x v="7"/>
          </reference>
          <reference field="1" count="1" selected="0">
            <x v="29"/>
          </reference>
          <reference field="2" count="1" selected="0">
            <x v="2"/>
          </reference>
        </references>
      </pivotArea>
    </format>
    <format dxfId="57433">
      <pivotArea dataOnly="0" labelOnly="1" fieldPosition="0">
        <references count="3">
          <reference field="0" count="1">
            <x v="9"/>
          </reference>
          <reference field="1" count="1" selected="0">
            <x v="30"/>
          </reference>
          <reference field="2" count="1" selected="0">
            <x v="11"/>
          </reference>
        </references>
      </pivotArea>
    </format>
    <format dxfId="57434">
      <pivotArea dataOnly="0" labelOnly="1" fieldPosition="0">
        <references count="3">
          <reference field="0" count="1">
            <x v="0"/>
          </reference>
          <reference field="1" count="1" selected="0">
            <x v="31"/>
          </reference>
          <reference field="2" count="1" selected="0">
            <x v="12"/>
          </reference>
        </references>
      </pivotArea>
    </format>
    <format dxfId="57435">
      <pivotArea dataOnly="0" labelOnly="1" fieldPosition="0">
        <references count="3">
          <reference field="0" count="1">
            <x v="0"/>
          </reference>
          <reference field="1" count="1" selected="0">
            <x v="32"/>
          </reference>
          <reference field="2" count="1" selected="0">
            <x v="2"/>
          </reference>
        </references>
      </pivotArea>
    </format>
    <format dxfId="57436">
      <pivotArea dataOnly="0" labelOnly="1" fieldPosition="0">
        <references count="3">
          <reference field="0" count="1">
            <x v="8"/>
          </reference>
          <reference field="1" count="1" selected="0">
            <x v="33"/>
          </reference>
          <reference field="2" count="1" selected="0">
            <x v="12"/>
          </reference>
        </references>
      </pivotArea>
    </format>
    <format dxfId="57437">
      <pivotArea dataOnly="0" labelOnly="1" fieldPosition="0">
        <references count="3">
          <reference field="0" count="1">
            <x v="3"/>
          </reference>
          <reference field="1" count="1" selected="0">
            <x v="40"/>
          </reference>
          <reference field="2" count="1" selected="0">
            <x v="12"/>
          </reference>
        </references>
      </pivotArea>
    </format>
    <format dxfId="57438">
      <pivotArea dataOnly="0" labelOnly="1" fieldPosition="0">
        <references count="3">
          <reference field="0" count="1">
            <x v="9"/>
          </reference>
          <reference field="1" count="1" selected="0">
            <x v="41"/>
          </reference>
          <reference field="2" count="1" selected="0">
            <x v="12"/>
          </reference>
        </references>
      </pivotArea>
    </format>
    <format dxfId="57439">
      <pivotArea dataOnly="0" labelOnly="1" fieldPosition="0">
        <references count="3">
          <reference field="0" count="1">
            <x v="6"/>
          </reference>
          <reference field="1" count="1" selected="0">
            <x v="42"/>
          </reference>
          <reference field="2" count="1" selected="0">
            <x v="13"/>
          </reference>
        </references>
      </pivotArea>
    </format>
    <format dxfId="57440">
      <pivotArea dataOnly="0" labelOnly="1" fieldPosition="0">
        <references count="3">
          <reference field="0" count="1">
            <x v="5"/>
          </reference>
          <reference field="1" count="1" selected="0">
            <x v="44"/>
          </reference>
          <reference field="2" count="1" selected="0">
            <x v="2"/>
          </reference>
        </references>
      </pivotArea>
    </format>
    <format dxfId="57441">
      <pivotArea dataOnly="0" labelOnly="1" fieldPosition="0">
        <references count="3">
          <reference field="0" count="1">
            <x v="9"/>
          </reference>
          <reference field="1" count="1" selected="0">
            <x v="45"/>
          </reference>
          <reference field="2" count="1" selected="0">
            <x v="12"/>
          </reference>
        </references>
      </pivotArea>
    </format>
    <format dxfId="57442">
      <pivotArea dataOnly="0" labelOnly="1" fieldPosition="0">
        <references count="3">
          <reference field="0" count="1">
            <x v="0"/>
          </reference>
          <reference field="1" count="1" selected="0">
            <x v="46"/>
          </reference>
          <reference field="2" count="1" selected="0">
            <x v="2"/>
          </reference>
        </references>
      </pivotArea>
    </format>
    <format dxfId="57443">
      <pivotArea dataOnly="0" labelOnly="1" fieldPosition="0">
        <references count="3">
          <reference field="0" count="1">
            <x v="0"/>
          </reference>
          <reference field="1" count="1" selected="0">
            <x v="48"/>
          </reference>
          <reference field="2" count="1" selected="0">
            <x v="2"/>
          </reference>
        </references>
      </pivotArea>
    </format>
    <format dxfId="57444">
      <pivotArea dataOnly="0" labelOnly="1" fieldPosition="0">
        <references count="3">
          <reference field="0" count="1">
            <x v="3"/>
          </reference>
          <reference field="1" count="1" selected="0">
            <x v="51"/>
          </reference>
          <reference field="2" count="1" selected="0">
            <x v="12"/>
          </reference>
        </references>
      </pivotArea>
    </format>
    <format dxfId="57445">
      <pivotArea dataOnly="0" labelOnly="1" fieldPosition="0">
        <references count="3">
          <reference field="0" count="1">
            <x v="4"/>
          </reference>
          <reference field="1" count="1" selected="0">
            <x v="52"/>
          </reference>
          <reference field="2" count="1" selected="0">
            <x v="12"/>
          </reference>
        </references>
      </pivotArea>
    </format>
    <format dxfId="57446">
      <pivotArea dataOnly="0" labelOnly="1" fieldPosition="0">
        <references count="3">
          <reference field="0" count="1">
            <x v="1"/>
          </reference>
          <reference field="1" count="1" selected="0">
            <x v="53"/>
          </reference>
          <reference field="2" count="1" selected="0">
            <x v="2"/>
          </reference>
        </references>
      </pivotArea>
    </format>
    <format dxfId="57447">
      <pivotArea dataOnly="0" labelOnly="1" fieldPosition="0">
        <references count="3">
          <reference field="0" count="1">
            <x v="3"/>
          </reference>
          <reference field="1" count="1" selected="0">
            <x v="54"/>
          </reference>
          <reference field="2" count="1" selected="0">
            <x v="2"/>
          </reference>
        </references>
      </pivotArea>
    </format>
    <format dxfId="57448">
      <pivotArea dataOnly="0" labelOnly="1" fieldPosition="0">
        <references count="3">
          <reference field="0" count="1">
            <x v="3"/>
          </reference>
          <reference field="1" count="1" selected="0">
            <x v="55"/>
          </reference>
          <reference field="2" count="1" selected="0">
            <x v="12"/>
          </reference>
        </references>
      </pivotArea>
    </format>
    <format dxfId="57449">
      <pivotArea dataOnly="0" labelOnly="1" fieldPosition="0">
        <references count="3">
          <reference field="0" count="1">
            <x v="5"/>
          </reference>
          <reference field="1" count="1" selected="0">
            <x v="56"/>
          </reference>
          <reference field="2" count="1" selected="0">
            <x v="12"/>
          </reference>
        </references>
      </pivotArea>
    </format>
    <format dxfId="57450">
      <pivotArea dataOnly="0" labelOnly="1" fieldPosition="0">
        <references count="3">
          <reference field="0" count="1">
            <x v="9"/>
          </reference>
          <reference field="1" count="1" selected="0">
            <x v="57"/>
          </reference>
          <reference field="2" count="1" selected="0">
            <x v="12"/>
          </reference>
        </references>
      </pivotArea>
    </format>
    <format dxfId="57451">
      <pivotArea dataOnly="0" labelOnly="1" fieldPosition="0">
        <references count="3">
          <reference field="0" count="1">
            <x v="3"/>
          </reference>
          <reference field="1" count="1" selected="0">
            <x v="59"/>
          </reference>
          <reference field="2" count="1" selected="0">
            <x v="12"/>
          </reference>
        </references>
      </pivotArea>
    </format>
    <format dxfId="57452">
      <pivotArea dataOnly="0" labelOnly="1" fieldPosition="0">
        <references count="3">
          <reference field="0" count="1">
            <x v="2"/>
          </reference>
          <reference field="1" count="1" selected="0">
            <x v="60"/>
          </reference>
          <reference field="2" count="1" selected="0">
            <x v="12"/>
          </reference>
        </references>
      </pivotArea>
    </format>
    <format dxfId="57453">
      <pivotArea dataOnly="0" labelOnly="1" fieldPosition="0">
        <references count="3">
          <reference field="0" count="1">
            <x v="2"/>
          </reference>
          <reference field="1" count="1" selected="0">
            <x v="62"/>
          </reference>
          <reference field="2" count="1" selected="0">
            <x v="11"/>
          </reference>
        </references>
      </pivotArea>
    </format>
    <format dxfId="57454">
      <pivotArea dataOnly="0" labelOnly="1" fieldPosition="0">
        <references count="3">
          <reference field="0" count="1">
            <x v="9"/>
          </reference>
          <reference field="1" count="1" selected="0">
            <x v="64"/>
          </reference>
          <reference field="2" count="1" selected="0">
            <x v="2"/>
          </reference>
        </references>
      </pivotArea>
    </format>
    <format dxfId="57455">
      <pivotArea dataOnly="0" labelOnly="1" fieldPosition="0">
        <references count="3">
          <reference field="0" count="1">
            <x v="6"/>
          </reference>
          <reference field="1" count="1" selected="0">
            <x v="65"/>
          </reference>
          <reference field="2" count="1" selected="0">
            <x v="12"/>
          </reference>
        </references>
      </pivotArea>
    </format>
    <format dxfId="57456">
      <pivotArea dataOnly="0" labelOnly="1" fieldPosition="0">
        <references count="3">
          <reference field="0" count="1">
            <x v="4"/>
          </reference>
          <reference field="1" count="1" selected="0">
            <x v="66"/>
          </reference>
          <reference field="2" count="1" selected="0">
            <x v="12"/>
          </reference>
        </references>
      </pivotArea>
    </format>
    <format dxfId="57457">
      <pivotArea dataOnly="0" labelOnly="1" fieldPosition="0">
        <references count="3">
          <reference field="0" count="1">
            <x v="8"/>
          </reference>
          <reference field="1" count="1" selected="0">
            <x v="68"/>
          </reference>
          <reference field="2" count="1" selected="0">
            <x v="12"/>
          </reference>
        </references>
      </pivotArea>
    </format>
    <format dxfId="57458">
      <pivotArea dataOnly="0" labelOnly="1" fieldPosition="0">
        <references count="3">
          <reference field="0" count="1">
            <x v="3"/>
          </reference>
          <reference field="1" count="1" selected="0">
            <x v="69"/>
          </reference>
          <reference field="2" count="1" selected="0">
            <x v="12"/>
          </reference>
        </references>
      </pivotArea>
    </format>
    <format dxfId="57459">
      <pivotArea dataOnly="0" labelOnly="1" fieldPosition="0">
        <references count="3">
          <reference field="0" count="1">
            <x v="9"/>
          </reference>
          <reference field="1" count="1" selected="0">
            <x v="72"/>
          </reference>
          <reference field="2" count="1" selected="0">
            <x v="12"/>
          </reference>
        </references>
      </pivotArea>
    </format>
    <format dxfId="57460">
      <pivotArea dataOnly="0" labelOnly="1" fieldPosition="0">
        <references count="3">
          <reference field="0" count="1">
            <x v="1"/>
          </reference>
          <reference field="1" count="1" selected="0">
            <x v="77"/>
          </reference>
          <reference field="2" count="1" selected="0">
            <x v="12"/>
          </reference>
        </references>
      </pivotArea>
    </format>
    <format dxfId="57461">
      <pivotArea dataOnly="0" labelOnly="1" fieldPosition="0">
        <references count="3">
          <reference field="0" count="1">
            <x v="3"/>
          </reference>
          <reference field="1" count="1" selected="0">
            <x v="81"/>
          </reference>
          <reference field="2" count="1" selected="0">
            <x v="2"/>
          </reference>
        </references>
      </pivotArea>
    </format>
    <format dxfId="57462">
      <pivotArea dataOnly="0" labelOnly="1" fieldPosition="0">
        <references count="3">
          <reference field="0" count="1">
            <x v="0"/>
          </reference>
          <reference field="1" count="1" selected="0">
            <x v="82"/>
          </reference>
          <reference field="2" count="1" selected="0">
            <x v="12"/>
          </reference>
        </references>
      </pivotArea>
    </format>
    <format dxfId="57463">
      <pivotArea dataOnly="0" labelOnly="1" fieldPosition="0">
        <references count="3">
          <reference field="0" count="1">
            <x v="0"/>
          </reference>
          <reference field="1" count="1" selected="0">
            <x v="83"/>
          </reference>
          <reference field="2" count="1" selected="0">
            <x v="12"/>
          </reference>
        </references>
      </pivotArea>
    </format>
    <format dxfId="57464">
      <pivotArea dataOnly="0" labelOnly="1" fieldPosition="0">
        <references count="3">
          <reference field="0" count="1">
            <x v="8"/>
          </reference>
          <reference field="1" count="1" selected="0">
            <x v="86"/>
          </reference>
          <reference field="2" count="1" selected="0">
            <x v="2"/>
          </reference>
        </references>
      </pivotArea>
    </format>
    <format dxfId="57465">
      <pivotArea dataOnly="0" labelOnly="1" fieldPosition="0">
        <references count="3">
          <reference field="0" count="1">
            <x v="9"/>
          </reference>
          <reference field="1" count="1" selected="0">
            <x v="90"/>
          </reference>
          <reference field="2" count="1" selected="0">
            <x v="12"/>
          </reference>
        </references>
      </pivotArea>
    </format>
    <format dxfId="57466">
      <pivotArea dataOnly="0" labelOnly="1" fieldPosition="0">
        <references count="3">
          <reference field="0" count="1">
            <x v="0"/>
          </reference>
          <reference field="1" count="1" selected="0">
            <x v="93"/>
          </reference>
          <reference field="2" count="1" selected="0">
            <x v="12"/>
          </reference>
        </references>
      </pivotArea>
    </format>
    <format dxfId="57467">
      <pivotArea dataOnly="0" labelOnly="1" fieldPosition="0">
        <references count="3">
          <reference field="0" count="1">
            <x v="5"/>
          </reference>
          <reference field="1" count="1" selected="0">
            <x v="95"/>
          </reference>
          <reference field="2" count="1" selected="0">
            <x v="12"/>
          </reference>
        </references>
      </pivotArea>
    </format>
    <format dxfId="57468">
      <pivotArea dataOnly="0" labelOnly="1" fieldPosition="0">
        <references count="3">
          <reference field="0" count="1">
            <x v="8"/>
          </reference>
          <reference field="1" count="1" selected="0">
            <x v="97"/>
          </reference>
          <reference field="2" count="1" selected="0">
            <x v="2"/>
          </reference>
        </references>
      </pivotArea>
    </format>
    <format dxfId="57469">
      <pivotArea dataOnly="0" labelOnly="1" fieldPosition="0">
        <references count="3">
          <reference field="0" count="1">
            <x v="5"/>
          </reference>
          <reference field="1" count="1" selected="0">
            <x v="98"/>
          </reference>
          <reference field="2" count="1" selected="0">
            <x v="12"/>
          </reference>
        </references>
      </pivotArea>
    </format>
    <format dxfId="57470">
      <pivotArea dataOnly="0" labelOnly="1" fieldPosition="0">
        <references count="3">
          <reference field="0" count="1">
            <x v="9"/>
          </reference>
          <reference field="1" count="1" selected="0">
            <x v="105"/>
          </reference>
          <reference field="2" count="1" selected="0">
            <x v="11"/>
          </reference>
        </references>
      </pivotArea>
    </format>
    <format dxfId="57471">
      <pivotArea dataOnly="0" labelOnly="1" fieldPosition="0">
        <references count="3">
          <reference field="0" count="1">
            <x v="7"/>
          </reference>
          <reference field="1" count="1" selected="0">
            <x v="108"/>
          </reference>
          <reference field="2" count="1" selected="0">
            <x v="12"/>
          </reference>
        </references>
      </pivotArea>
    </format>
    <format dxfId="57472">
      <pivotArea dataOnly="0" labelOnly="1" fieldPosition="0">
        <references count="3">
          <reference field="0" count="1">
            <x v="3"/>
          </reference>
          <reference field="1" count="1" selected="0">
            <x v="109"/>
          </reference>
          <reference field="2" count="1" selected="0">
            <x v="14"/>
          </reference>
        </references>
      </pivotArea>
    </format>
    <format dxfId="57473">
      <pivotArea dataOnly="0" labelOnly="1" fieldPosition="0">
        <references count="3">
          <reference field="0" count="1">
            <x v="3"/>
          </reference>
          <reference field="1" count="1" selected="0">
            <x v="110"/>
          </reference>
          <reference field="2" count="1" selected="0">
            <x v="2"/>
          </reference>
        </references>
      </pivotArea>
    </format>
    <format dxfId="57474">
      <pivotArea dataOnly="0" labelOnly="1" fieldPosition="0">
        <references count="3">
          <reference field="0" count="1">
            <x v="5"/>
          </reference>
          <reference field="1" count="1" selected="0">
            <x v="111"/>
          </reference>
          <reference field="2" count="1" selected="0">
            <x v="12"/>
          </reference>
        </references>
      </pivotArea>
    </format>
    <format dxfId="57475">
      <pivotArea dataOnly="0" labelOnly="1" fieldPosition="0">
        <references count="3">
          <reference field="0" count="1">
            <x v="4"/>
          </reference>
          <reference field="1" count="1" selected="0">
            <x v="113"/>
          </reference>
          <reference field="2" count="1" selected="0">
            <x v="12"/>
          </reference>
        </references>
      </pivotArea>
    </format>
    <format dxfId="57476">
      <pivotArea dataOnly="0" labelOnly="1" fieldPosition="0">
        <references count="3">
          <reference field="0" count="1">
            <x v="5"/>
          </reference>
          <reference field="1" count="1" selected="0">
            <x v="115"/>
          </reference>
          <reference field="2" count="1" selected="0">
            <x v="13"/>
          </reference>
        </references>
      </pivotArea>
    </format>
    <format dxfId="57477">
      <pivotArea dataOnly="0" labelOnly="1" fieldPosition="0">
        <references count="3">
          <reference field="0" count="1">
            <x v="1"/>
          </reference>
          <reference field="1" count="1" selected="0">
            <x v="116"/>
          </reference>
          <reference field="2" count="1" selected="0">
            <x v="12"/>
          </reference>
        </references>
      </pivotArea>
    </format>
    <format dxfId="57478">
      <pivotArea dataOnly="0" labelOnly="1" fieldPosition="0">
        <references count="3">
          <reference field="0" count="1">
            <x v="8"/>
          </reference>
          <reference field="1" count="1" selected="0">
            <x v="118"/>
          </reference>
          <reference field="2" count="1" selected="0">
            <x v="2"/>
          </reference>
        </references>
      </pivotArea>
    </format>
    <format dxfId="57479">
      <pivotArea dataOnly="0" labelOnly="1" fieldPosition="0">
        <references count="3">
          <reference field="0" count="1">
            <x v="0"/>
          </reference>
          <reference field="1" count="1" selected="0">
            <x v="119"/>
          </reference>
          <reference field="2" count="1" selected="0">
            <x v="12"/>
          </reference>
        </references>
      </pivotArea>
    </format>
    <format dxfId="57480">
      <pivotArea dataOnly="0" labelOnly="1" fieldPosition="0">
        <references count="3">
          <reference field="0" count="1">
            <x v="5"/>
          </reference>
          <reference field="1" count="1" selected="0">
            <x v="121"/>
          </reference>
          <reference field="2" count="1" selected="0">
            <x v="2"/>
          </reference>
        </references>
      </pivotArea>
    </format>
    <format dxfId="57481">
      <pivotArea dataOnly="0" labelOnly="1" fieldPosition="0">
        <references count="3">
          <reference field="0" count="1">
            <x v="6"/>
          </reference>
          <reference field="1" count="1" selected="0">
            <x v="124"/>
          </reference>
          <reference field="2" count="1" selected="0">
            <x v="12"/>
          </reference>
        </references>
      </pivotArea>
    </format>
    <format dxfId="57482">
      <pivotArea dataOnly="0" labelOnly="1" fieldPosition="0">
        <references count="3">
          <reference field="0" count="1">
            <x v="4"/>
          </reference>
          <reference field="1" count="1" selected="0">
            <x v="126"/>
          </reference>
          <reference field="2" count="1" selected="0">
            <x v="12"/>
          </reference>
        </references>
      </pivotArea>
    </format>
    <format dxfId="57483">
      <pivotArea dataOnly="0" labelOnly="1" fieldPosition="0">
        <references count="3">
          <reference field="0" count="1">
            <x v="2"/>
          </reference>
          <reference field="1" count="1" selected="0">
            <x v="127"/>
          </reference>
          <reference field="2" count="1" selected="0">
            <x v="11"/>
          </reference>
        </references>
      </pivotArea>
    </format>
    <format dxfId="57484">
      <pivotArea dataOnly="0" labelOnly="1" fieldPosition="0">
        <references count="3">
          <reference field="0" count="1">
            <x v="3"/>
          </reference>
          <reference field="1" count="1" selected="0">
            <x v="128"/>
          </reference>
          <reference field="2" count="1" selected="0">
            <x v="12"/>
          </reference>
        </references>
      </pivotArea>
    </format>
    <format dxfId="57485">
      <pivotArea dataOnly="0" labelOnly="1" fieldPosition="0">
        <references count="3">
          <reference field="0" count="1">
            <x v="0"/>
          </reference>
          <reference field="1" count="1" selected="0">
            <x v="129"/>
          </reference>
          <reference field="2" count="1" selected="0">
            <x v="12"/>
          </reference>
        </references>
      </pivotArea>
    </format>
    <format dxfId="57486">
      <pivotArea dataOnly="0" labelOnly="1" fieldPosition="0">
        <references count="3">
          <reference field="0" count="1">
            <x v="0"/>
          </reference>
          <reference field="1" count="1" selected="0">
            <x v="130"/>
          </reference>
          <reference field="2" count="1" selected="0">
            <x v="12"/>
          </reference>
        </references>
      </pivotArea>
    </format>
    <format dxfId="57487">
      <pivotArea dataOnly="0" labelOnly="1" fieldPosition="0">
        <references count="3">
          <reference field="0" count="1">
            <x v="3"/>
          </reference>
          <reference field="1" count="1" selected="0">
            <x v="131"/>
          </reference>
          <reference field="2" count="1" selected="0">
            <x v="12"/>
          </reference>
        </references>
      </pivotArea>
    </format>
    <format dxfId="57488">
      <pivotArea dataOnly="0" labelOnly="1" fieldPosition="0">
        <references count="3">
          <reference field="0" count="1">
            <x v="3"/>
          </reference>
          <reference field="1" count="1" selected="0">
            <x v="134"/>
          </reference>
          <reference field="2" count="1" selected="0">
            <x v="2"/>
          </reference>
        </references>
      </pivotArea>
    </format>
    <format dxfId="57489">
      <pivotArea dataOnly="0" labelOnly="1" fieldPosition="0">
        <references count="3">
          <reference field="0" count="1">
            <x v="9"/>
          </reference>
          <reference field="1" count="1" selected="0">
            <x v="142"/>
          </reference>
          <reference field="2" count="1" selected="0">
            <x v="12"/>
          </reference>
        </references>
      </pivotArea>
    </format>
    <format dxfId="57490">
      <pivotArea dataOnly="0" labelOnly="1" fieldPosition="0">
        <references count="3">
          <reference field="0" count="1">
            <x v="2"/>
          </reference>
          <reference field="1" count="1" selected="0">
            <x v="143"/>
          </reference>
          <reference field="2" count="1" selected="0">
            <x v="12"/>
          </reference>
        </references>
      </pivotArea>
    </format>
    <format dxfId="57491">
      <pivotArea dataOnly="0" labelOnly="1" fieldPosition="0">
        <references count="3">
          <reference field="0" count="1">
            <x v="8"/>
          </reference>
          <reference field="1" count="1" selected="0">
            <x v="144"/>
          </reference>
          <reference field="2" count="1" selected="0">
            <x v="12"/>
          </reference>
        </references>
      </pivotArea>
    </format>
    <format dxfId="57492">
      <pivotArea dataOnly="0" labelOnly="1" fieldPosition="0">
        <references count="3">
          <reference field="0" count="1">
            <x v="6"/>
          </reference>
          <reference field="1" count="1" selected="0">
            <x v="148"/>
          </reference>
          <reference field="2" count="1" selected="0">
            <x v="12"/>
          </reference>
        </references>
      </pivotArea>
    </format>
    <format dxfId="57493">
      <pivotArea dataOnly="0" labelOnly="1" fieldPosition="0">
        <references count="3">
          <reference field="0" count="1">
            <x v="9"/>
          </reference>
          <reference field="1" count="1" selected="0">
            <x v="150"/>
          </reference>
          <reference field="2" count="1" selected="0">
            <x v="12"/>
          </reference>
        </references>
      </pivotArea>
    </format>
    <format dxfId="57494">
      <pivotArea dataOnly="0" labelOnly="1" fieldPosition="0">
        <references count="3">
          <reference field="0" count="1">
            <x v="9"/>
          </reference>
          <reference field="1" count="1" selected="0">
            <x v="152"/>
          </reference>
          <reference field="2" count="1" selected="0">
            <x v="12"/>
          </reference>
        </references>
      </pivotArea>
    </format>
    <format dxfId="57495">
      <pivotArea dataOnly="0" labelOnly="1" fieldPosition="0">
        <references count="3">
          <reference field="0" count="1">
            <x v="0"/>
          </reference>
          <reference field="1" count="1" selected="0">
            <x v="153"/>
          </reference>
          <reference field="2" count="1" selected="0">
            <x v="12"/>
          </reference>
        </references>
      </pivotArea>
    </format>
    <format dxfId="57496">
      <pivotArea dataOnly="0" labelOnly="1" fieldPosition="0">
        <references count="3">
          <reference field="0" count="1">
            <x v="6"/>
          </reference>
          <reference field="1" count="1" selected="0">
            <x v="158"/>
          </reference>
          <reference field="2" count="1" selected="0">
            <x v="2"/>
          </reference>
        </references>
      </pivotArea>
    </format>
    <format dxfId="57497">
      <pivotArea dataOnly="0" labelOnly="1" fieldPosition="0">
        <references count="3">
          <reference field="0" count="1">
            <x v="3"/>
          </reference>
          <reference field="1" count="1" selected="0">
            <x v="159"/>
          </reference>
          <reference field="2" count="1" selected="0">
            <x v="12"/>
          </reference>
        </references>
      </pivotArea>
    </format>
    <format dxfId="57498">
      <pivotArea dataOnly="0" labelOnly="1" fieldPosition="0">
        <references count="3">
          <reference field="0" count="1">
            <x v="5"/>
          </reference>
          <reference field="1" count="1" selected="0">
            <x v="160"/>
          </reference>
          <reference field="2" count="1" selected="0">
            <x v="12"/>
          </reference>
        </references>
      </pivotArea>
    </format>
    <format dxfId="57499">
      <pivotArea dataOnly="0" labelOnly="1" fieldPosition="0">
        <references count="3">
          <reference field="0" count="1">
            <x v="8"/>
          </reference>
          <reference field="1" count="1" selected="0">
            <x v="162"/>
          </reference>
          <reference field="2" count="1" selected="0">
            <x v="12"/>
          </reference>
        </references>
      </pivotArea>
    </format>
    <format dxfId="57500">
      <pivotArea dataOnly="0" labelOnly="1" fieldPosition="0">
        <references count="3">
          <reference field="0" count="1">
            <x v="9"/>
          </reference>
          <reference field="1" count="1" selected="0">
            <x v="163"/>
          </reference>
          <reference field="2" count="1" selected="0">
            <x v="11"/>
          </reference>
        </references>
      </pivotArea>
    </format>
    <format dxfId="57501">
      <pivotArea dataOnly="0" labelOnly="1" fieldPosition="0">
        <references count="3">
          <reference field="0" count="1">
            <x v="9"/>
          </reference>
          <reference field="1" count="1" selected="0">
            <x v="164"/>
          </reference>
          <reference field="2" count="1" selected="0">
            <x v="12"/>
          </reference>
        </references>
      </pivotArea>
    </format>
    <format dxfId="57502">
      <pivotArea dataOnly="0" labelOnly="1" fieldPosition="0">
        <references count="3">
          <reference field="0" count="1">
            <x v="7"/>
          </reference>
          <reference field="1" count="1" selected="0">
            <x v="165"/>
          </reference>
          <reference field="2" count="1" selected="0">
            <x v="12"/>
          </reference>
        </references>
      </pivotArea>
    </format>
    <format dxfId="57503">
      <pivotArea dataOnly="0" labelOnly="1" fieldPosition="0">
        <references count="3">
          <reference field="0" count="1">
            <x v="9"/>
          </reference>
          <reference field="1" count="1" selected="0">
            <x v="168"/>
          </reference>
          <reference field="2" count="1" selected="0">
            <x v="12"/>
          </reference>
        </references>
      </pivotArea>
    </format>
    <format dxfId="57504">
      <pivotArea dataOnly="0" labelOnly="1" fieldPosition="0">
        <references count="3">
          <reference field="0" count="1">
            <x v="8"/>
          </reference>
          <reference field="1" count="1" selected="0">
            <x v="169"/>
          </reference>
          <reference field="2" count="1" selected="0">
            <x v="12"/>
          </reference>
        </references>
      </pivotArea>
    </format>
    <format dxfId="57505">
      <pivotArea dataOnly="0" labelOnly="1" fieldPosition="0">
        <references count="3">
          <reference field="0" count="1">
            <x v="0"/>
          </reference>
          <reference field="1" count="1" selected="0">
            <x v="170"/>
          </reference>
          <reference field="2" count="1" selected="0">
            <x v="15"/>
          </reference>
        </references>
      </pivotArea>
    </format>
    <format dxfId="57506">
      <pivotArea dataOnly="0" labelOnly="1" fieldPosition="0">
        <references count="3">
          <reference field="0" count="1">
            <x v="1"/>
          </reference>
          <reference field="1" count="1" selected="0">
            <x v="172"/>
          </reference>
          <reference field="2" count="1" selected="0">
            <x v="12"/>
          </reference>
        </references>
      </pivotArea>
    </format>
    <format dxfId="57507">
      <pivotArea dataOnly="0" labelOnly="1" fieldPosition="0">
        <references count="3">
          <reference field="0" count="1">
            <x v="3"/>
          </reference>
          <reference field="1" count="1" selected="0">
            <x v="173"/>
          </reference>
          <reference field="2" count="1" selected="0">
            <x v="12"/>
          </reference>
        </references>
      </pivotArea>
    </format>
    <format dxfId="57508">
      <pivotArea dataOnly="0" labelOnly="1" fieldPosition="0">
        <references count="3">
          <reference field="0" count="1">
            <x v="5"/>
          </reference>
          <reference field="1" count="1" selected="0">
            <x v="176"/>
          </reference>
          <reference field="2" count="1" selected="0">
            <x v="12"/>
          </reference>
        </references>
      </pivotArea>
    </format>
    <format dxfId="57509">
      <pivotArea dataOnly="0" labelOnly="1" fieldPosition="0">
        <references count="3">
          <reference field="0" count="1">
            <x v="4"/>
          </reference>
          <reference field="1" count="1" selected="0">
            <x v="177"/>
          </reference>
          <reference field="2" count="1" selected="0">
            <x v="12"/>
          </reference>
        </references>
      </pivotArea>
    </format>
    <format dxfId="57510">
      <pivotArea dataOnly="0" labelOnly="1" fieldPosition="0">
        <references count="3">
          <reference field="0" count="1">
            <x v="0"/>
          </reference>
          <reference field="1" count="1" selected="0">
            <x v="180"/>
          </reference>
          <reference field="2" count="1" selected="0">
            <x v="12"/>
          </reference>
        </references>
      </pivotArea>
    </format>
    <format dxfId="57511">
      <pivotArea dataOnly="0" labelOnly="1" fieldPosition="0">
        <references count="3">
          <reference field="0" count="1">
            <x v="5"/>
          </reference>
          <reference field="1" count="1" selected="0">
            <x v="181"/>
          </reference>
          <reference field="2" count="1" selected="0">
            <x v="2"/>
          </reference>
        </references>
      </pivotArea>
    </format>
    <format dxfId="57512">
      <pivotArea dataOnly="0" labelOnly="1" fieldPosition="0">
        <references count="3">
          <reference field="0" count="1">
            <x v="5"/>
          </reference>
          <reference field="1" count="1" selected="0">
            <x v="182"/>
          </reference>
          <reference field="2" count="1" selected="0">
            <x v="12"/>
          </reference>
        </references>
      </pivotArea>
    </format>
    <format dxfId="57513">
      <pivotArea dataOnly="0" labelOnly="1" fieldPosition="0">
        <references count="3">
          <reference field="0" count="1">
            <x v="8"/>
          </reference>
          <reference field="1" count="1" selected="0">
            <x v="183"/>
          </reference>
          <reference field="2" count="1" selected="0">
            <x v="2"/>
          </reference>
        </references>
      </pivotArea>
    </format>
    <format dxfId="57514">
      <pivotArea dataOnly="0" labelOnly="1" fieldPosition="0">
        <references count="3">
          <reference field="0" count="1">
            <x v="3"/>
          </reference>
          <reference field="1" count="1" selected="0">
            <x v="185"/>
          </reference>
          <reference field="2" count="1" selected="0">
            <x v="5"/>
          </reference>
        </references>
      </pivotArea>
    </format>
    <format dxfId="57515">
      <pivotArea dataOnly="0" labelOnly="1" fieldPosition="0">
        <references count="3">
          <reference field="0" count="1">
            <x v="9"/>
          </reference>
          <reference field="1" count="1" selected="0">
            <x v="187"/>
          </reference>
          <reference field="2" count="1" selected="0">
            <x v="12"/>
          </reference>
        </references>
      </pivotArea>
    </format>
    <format dxfId="57516">
      <pivotArea dataOnly="0" labelOnly="1" fieldPosition="0">
        <references count="3">
          <reference field="0" count="1">
            <x v="0"/>
          </reference>
          <reference field="1" count="1" selected="0">
            <x v="191"/>
          </reference>
          <reference field="2" count="1" selected="0">
            <x v="12"/>
          </reference>
        </references>
      </pivotArea>
    </format>
    <format dxfId="57517">
      <pivotArea dataOnly="0" labelOnly="1" fieldPosition="0">
        <references count="3">
          <reference field="0" count="1">
            <x v="1"/>
          </reference>
          <reference field="1" count="1" selected="0">
            <x v="192"/>
          </reference>
          <reference field="2" count="1" selected="0">
            <x v="5"/>
          </reference>
        </references>
      </pivotArea>
    </format>
    <format dxfId="57518">
      <pivotArea dataOnly="0" labelOnly="1" fieldPosition="0">
        <references count="3">
          <reference field="0" count="1">
            <x v="8"/>
          </reference>
          <reference field="1" count="1" selected="0">
            <x v="193"/>
          </reference>
          <reference field="2" count="1" selected="0">
            <x v="12"/>
          </reference>
        </references>
      </pivotArea>
    </format>
    <format dxfId="57519">
      <pivotArea dataOnly="0" labelOnly="1" fieldPosition="0">
        <references count="3">
          <reference field="0" count="1">
            <x v="4"/>
          </reference>
          <reference field="1" count="1" selected="0">
            <x v="196"/>
          </reference>
          <reference field="2" count="1" selected="0">
            <x v="12"/>
          </reference>
        </references>
      </pivotArea>
    </format>
    <format dxfId="57520">
      <pivotArea dataOnly="0" labelOnly="1" fieldPosition="0">
        <references count="3">
          <reference field="0" count="1">
            <x v="9"/>
          </reference>
          <reference field="1" count="1" selected="0">
            <x v="197"/>
          </reference>
          <reference field="2" count="1" selected="0">
            <x v="14"/>
          </reference>
        </references>
      </pivotArea>
    </format>
    <format dxfId="57521">
      <pivotArea dataOnly="0" labelOnly="1" fieldPosition="0">
        <references count="3">
          <reference field="0" count="1">
            <x v="3"/>
          </reference>
          <reference field="1" count="1" selected="0">
            <x v="199"/>
          </reference>
          <reference field="2" count="1" selected="0">
            <x v="2"/>
          </reference>
        </references>
      </pivotArea>
    </format>
    <format dxfId="57522">
      <pivotArea dataOnly="0" labelOnly="1" fieldPosition="0">
        <references count="3">
          <reference field="0" count="1">
            <x v="3"/>
          </reference>
          <reference field="1" count="1" selected="0">
            <x v="200"/>
          </reference>
          <reference field="2" count="1" selected="0">
            <x v="12"/>
          </reference>
        </references>
      </pivotArea>
    </format>
    <format dxfId="57523">
      <pivotArea dataOnly="0" labelOnly="1" fieldPosition="0">
        <references count="3">
          <reference field="0" count="1">
            <x v="8"/>
          </reference>
          <reference field="1" count="1" selected="0">
            <x v="201"/>
          </reference>
          <reference field="2" count="1" selected="0">
            <x v="12"/>
          </reference>
        </references>
      </pivotArea>
    </format>
    <format dxfId="57524">
      <pivotArea dataOnly="0" labelOnly="1" fieldPosition="0">
        <references count="4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25">
      <pivotArea dataOnly="0" labelOnly="1" fieldPosition="0">
        <references count="4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7526">
      <pivotArea dataOnly="0" labelOnly="1" fieldPosition="0">
        <references count="4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27">
      <pivotArea dataOnly="0" labelOnly="1" fieldPosition="0">
        <references count="4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28">
      <pivotArea dataOnly="0" labelOnly="1" fieldPosition="0">
        <references count="4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7529">
      <pivotArea dataOnly="0" labelOnly="1" fieldPosition="0">
        <references count="4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0">
      <pivotArea dataOnly="0" labelOnly="1" fieldPosition="0">
        <references count="4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1">
      <pivotArea dataOnly="0" labelOnly="1" fieldPosition="0">
        <references count="4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2">
      <pivotArea dataOnly="0" labelOnly="1" fieldPosition="0">
        <references count="4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3">
      <pivotArea dataOnly="0" labelOnly="1" fieldPosition="0">
        <references count="4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4">
      <pivotArea dataOnly="0" labelOnly="1" fieldPosition="0">
        <references count="4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35">
      <pivotArea dataOnly="0" labelOnly="1" fieldPosition="0">
        <references count="4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7536">
      <pivotArea dataOnly="0" labelOnly="1" fieldPosition="0">
        <references count="4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37">
      <pivotArea dataOnly="0" labelOnly="1" fieldPosition="0">
        <references count="4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38">
      <pivotArea dataOnly="0" labelOnly="1" fieldPosition="0">
        <references count="4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39">
      <pivotArea dataOnly="0" labelOnly="1" fieldPosition="0">
        <references count="4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40">
      <pivotArea dataOnly="0" labelOnly="1" fieldPosition="0">
        <references count="4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41">
      <pivotArea dataOnly="0" labelOnly="1" fieldPosition="0">
        <references count="4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7542">
      <pivotArea dataOnly="0" labelOnly="1" fieldPosition="0">
        <references count="4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43">
      <pivotArea dataOnly="0" labelOnly="1" fieldPosition="0">
        <references count="4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44">
      <pivotArea dataOnly="0" labelOnly="1" fieldPosition="0">
        <references count="4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45">
      <pivotArea dataOnly="0" labelOnly="1" fieldPosition="0">
        <references count="4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46">
      <pivotArea dataOnly="0" labelOnly="1" fieldPosition="0">
        <references count="4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47">
      <pivotArea dataOnly="0" labelOnly="1" fieldPosition="0">
        <references count="4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48">
      <pivotArea dataOnly="0" labelOnly="1" fieldPosition="0">
        <references count="4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8" count="1">
            <x v="0"/>
          </reference>
        </references>
      </pivotArea>
    </format>
    <format dxfId="57549">
      <pivotArea dataOnly="0" labelOnly="1" fieldPosition="0">
        <references count="4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50">
      <pivotArea dataOnly="0" labelOnly="1" fieldPosition="0">
        <references count="4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1">
      <pivotArea dataOnly="0" labelOnly="1" fieldPosition="0">
        <references count="4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2">
      <pivotArea dataOnly="0" labelOnly="1" fieldPosition="0">
        <references count="4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3">
      <pivotArea dataOnly="0" labelOnly="1" fieldPosition="0">
        <references count="4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4">
      <pivotArea dataOnly="0" labelOnly="1" fieldPosition="0">
        <references count="4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5">
      <pivotArea dataOnly="0" labelOnly="1" fieldPosition="0">
        <references count="4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7556">
      <pivotArea dataOnly="0" labelOnly="1" fieldPosition="0">
        <references count="4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57">
      <pivotArea dataOnly="0" labelOnly="1" fieldPosition="0">
        <references count="4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58">
      <pivotArea dataOnly="0" labelOnly="1" fieldPosition="0">
        <references count="4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59">
      <pivotArea dataOnly="0" labelOnly="1" fieldPosition="0">
        <references count="4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0">
      <pivotArea dataOnly="0" labelOnly="1" fieldPosition="0">
        <references count="4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1">
      <pivotArea dataOnly="0" labelOnly="1" fieldPosition="0">
        <references count="4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2">
      <pivotArea dataOnly="0" labelOnly="1" fieldPosition="0">
        <references count="4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3">
      <pivotArea dataOnly="0" labelOnly="1" fieldPosition="0">
        <references count="4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64">
      <pivotArea dataOnly="0" labelOnly="1" fieldPosition="0">
        <references count="4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65">
      <pivotArea dataOnly="0" labelOnly="1" fieldPosition="0">
        <references count="4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6">
      <pivotArea dataOnly="0" labelOnly="1" fieldPosition="0">
        <references count="4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67">
      <pivotArea dataOnly="0" labelOnly="1" fieldPosition="0">
        <references count="4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68">
      <pivotArea dataOnly="0" labelOnly="1" fieldPosition="0">
        <references count="4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69">
      <pivotArea dataOnly="0" labelOnly="1" fieldPosition="0">
        <references count="4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70">
      <pivotArea dataOnly="0" labelOnly="1" fieldPosition="0">
        <references count="4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71">
      <pivotArea dataOnly="0" labelOnly="1" fieldPosition="0">
        <references count="4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72">
      <pivotArea dataOnly="0" labelOnly="1" fieldPosition="0">
        <references count="4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57573">
      <pivotArea dataOnly="0" labelOnly="1" fieldPosition="0">
        <references count="4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74">
      <pivotArea dataOnly="0" labelOnly="1" fieldPosition="0">
        <references count="4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7575">
      <pivotArea dataOnly="0" labelOnly="1" fieldPosition="0">
        <references count="4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76">
      <pivotArea dataOnly="0" labelOnly="1" fieldPosition="0">
        <references count="4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77">
      <pivotArea dataOnly="0" labelOnly="1" fieldPosition="0">
        <references count="4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78">
      <pivotArea dataOnly="0" labelOnly="1" fieldPosition="0">
        <references count="4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8" count="1">
            <x v="1"/>
          </reference>
        </references>
      </pivotArea>
    </format>
    <format dxfId="57579">
      <pivotArea dataOnly="0" labelOnly="1" fieldPosition="0">
        <references count="4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0">
      <pivotArea dataOnly="0" labelOnly="1" fieldPosition="0">
        <references count="4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81">
      <pivotArea dataOnly="0" labelOnly="1" fieldPosition="0">
        <references count="4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2">
      <pivotArea dataOnly="0" labelOnly="1" fieldPosition="0">
        <references count="4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83">
      <pivotArea dataOnly="0" labelOnly="1" fieldPosition="0">
        <references count="4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84">
      <pivotArea dataOnly="0" labelOnly="1" fieldPosition="0">
        <references count="4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5">
      <pivotArea dataOnly="0" labelOnly="1" fieldPosition="0">
        <references count="4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7586">
      <pivotArea dataOnly="0" labelOnly="1" fieldPosition="0">
        <references count="4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7">
      <pivotArea dataOnly="0" labelOnly="1" fieldPosition="0">
        <references count="4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8">
      <pivotArea dataOnly="0" labelOnly="1" fieldPosition="0">
        <references count="4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89">
      <pivotArea dataOnly="0" labelOnly="1" fieldPosition="0">
        <references count="4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0">
      <pivotArea dataOnly="0" labelOnly="1" fieldPosition="0">
        <references count="4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91">
      <pivotArea dataOnly="0" labelOnly="1" fieldPosition="0">
        <references count="4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2">
      <pivotArea dataOnly="0" labelOnly="1" fieldPosition="0">
        <references count="4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3">
      <pivotArea dataOnly="0" labelOnly="1" fieldPosition="0">
        <references count="4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4">
      <pivotArea dataOnly="0" labelOnly="1" fieldPosition="0">
        <references count="4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595">
      <pivotArea dataOnly="0" labelOnly="1" fieldPosition="0">
        <references count="4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6">
      <pivotArea dataOnly="0" labelOnly="1" fieldPosition="0">
        <references count="4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7">
      <pivotArea dataOnly="0" labelOnly="1" fieldPosition="0">
        <references count="4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598">
      <pivotArea dataOnly="0" labelOnly="1" fieldPosition="0">
        <references count="4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599">
      <pivotArea dataOnly="0" labelOnly="1" fieldPosition="0">
        <references count="4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0">
      <pivotArea dataOnly="0" labelOnly="1" fieldPosition="0">
        <references count="4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1">
      <pivotArea dataOnly="0" labelOnly="1" fieldPosition="0">
        <references count="4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2">
      <pivotArea dataOnly="0" labelOnly="1" fieldPosition="0">
        <references count="4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8" count="1">
            <x v="1"/>
          </reference>
        </references>
      </pivotArea>
    </format>
    <format dxfId="57603">
      <pivotArea dataOnly="0" labelOnly="1" fieldPosition="0">
        <references count="4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4">
      <pivotArea dataOnly="0" labelOnly="1" fieldPosition="0">
        <references count="4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5">
      <pivotArea dataOnly="0" labelOnly="1" fieldPosition="0">
        <references count="4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6">
      <pivotArea dataOnly="0" labelOnly="1" fieldPosition="0">
        <references count="4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07">
      <pivotArea dataOnly="0" labelOnly="1" fieldPosition="0">
        <references count="4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8" count="1">
            <x v="1"/>
          </reference>
        </references>
      </pivotArea>
    </format>
    <format dxfId="57608">
      <pivotArea dataOnly="0" labelOnly="1" fieldPosition="0">
        <references count="4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609">
      <pivotArea dataOnly="0" labelOnly="1" fieldPosition="0">
        <references count="4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0">
      <pivotArea dataOnly="0" labelOnly="1" fieldPosition="0">
        <references count="4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1">
      <pivotArea dataOnly="0" labelOnly="1" fieldPosition="0">
        <references count="4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2">
      <pivotArea dataOnly="0" labelOnly="1" fieldPosition="0">
        <references count="4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3">
      <pivotArea dataOnly="0" labelOnly="1" fieldPosition="0">
        <references count="4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614">
      <pivotArea dataOnly="0" labelOnly="1" fieldPosition="0">
        <references count="4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5">
      <pivotArea dataOnly="0" labelOnly="1" fieldPosition="0">
        <references count="4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616">
      <pivotArea dataOnly="0" labelOnly="1" fieldPosition="0">
        <references count="4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7617">
      <pivotArea dataOnly="0" labelOnly="1" fieldPosition="0">
        <references count="4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8">
      <pivotArea dataOnly="0" labelOnly="1" fieldPosition="0">
        <references count="4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19">
      <pivotArea dataOnly="0" labelOnly="1" fieldPosition="0">
        <references count="4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57620">
      <pivotArea dataOnly="0" labelOnly="1" fieldPosition="0">
        <references count="4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21">
      <pivotArea dataOnly="0" labelOnly="1" fieldPosition="0">
        <references count="4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57622">
      <pivotArea dataOnly="0" labelOnly="1" fieldPosition="0">
        <references count="4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8" count="1">
            <x v="1"/>
          </reference>
        </references>
      </pivotArea>
    </format>
    <format dxfId="57623">
      <pivotArea dataOnly="0" labelOnly="1" fieldPosition="0">
        <references count="4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8" count="1">
            <x v="1"/>
          </reference>
        </references>
      </pivotArea>
    </format>
    <format dxfId="57624">
      <pivotArea dataOnly="0" labelOnly="1" fieldPosition="0">
        <references count="4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25">
      <pivotArea dataOnly="0" labelOnly="1" fieldPosition="0">
        <references count="4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8" count="1">
            <x v="1"/>
          </reference>
        </references>
      </pivotArea>
    </format>
    <format dxfId="57626">
      <pivotArea dataOnly="0" labelOnly="1" fieldPosition="0">
        <references count="5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627">
      <pivotArea dataOnly="0" labelOnly="1" fieldPosition="0">
        <references count="5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7628">
      <pivotArea dataOnly="0" labelOnly="1" fieldPosition="0">
        <references count="5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7" count="1">
            <x v="3"/>
          </reference>
          <reference field="8" count="1" selected="0">
            <x v="1"/>
          </reference>
        </references>
      </pivotArea>
    </format>
    <format dxfId="57629">
      <pivotArea dataOnly="0" labelOnly="1" fieldPosition="0">
        <references count="5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630">
      <pivotArea dataOnly="0" labelOnly="1" fieldPosition="0">
        <references count="5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7" count="1">
            <x v="119"/>
          </reference>
          <reference field="8" count="1" selected="0">
            <x v="1"/>
          </reference>
        </references>
      </pivotArea>
    </format>
    <format dxfId="57631">
      <pivotArea dataOnly="0" labelOnly="1" fieldPosition="0">
        <references count="5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7" count="1">
            <x v="13"/>
          </reference>
          <reference field="8" count="1" selected="0">
            <x v="1"/>
          </reference>
        </references>
      </pivotArea>
    </format>
    <format dxfId="57632">
      <pivotArea dataOnly="0" labelOnly="1" fieldPosition="0">
        <references count="5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633">
      <pivotArea dataOnly="0" labelOnly="1" fieldPosition="0">
        <references count="5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634">
      <pivotArea dataOnly="0" labelOnly="1" fieldPosition="0">
        <references count="5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7635">
      <pivotArea dataOnly="0" labelOnly="1" fieldPosition="0">
        <references count="5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7" count="1">
            <x v="32"/>
          </reference>
          <reference field="8" count="1" selected="0">
            <x v="1"/>
          </reference>
        </references>
      </pivotArea>
    </format>
    <format dxfId="57636">
      <pivotArea dataOnly="0" labelOnly="1" fieldPosition="0">
        <references count="5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7" count="1">
            <x v="110"/>
          </reference>
          <reference field="8" count="1" selected="0">
            <x v="1"/>
          </reference>
        </references>
      </pivotArea>
    </format>
    <format dxfId="57637">
      <pivotArea dataOnly="0" labelOnly="1" fieldPosition="0">
        <references count="5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7" count="1">
            <x v="105"/>
          </reference>
          <reference field="8" count="1" selected="0">
            <x v="1"/>
          </reference>
        </references>
      </pivotArea>
    </format>
    <format dxfId="57638">
      <pivotArea dataOnly="0" labelOnly="1" fieldPosition="0">
        <references count="5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7639">
      <pivotArea dataOnly="0" labelOnly="1" fieldPosition="0">
        <references count="5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7" count="1">
            <x v="94"/>
          </reference>
          <reference field="8" count="1" selected="0">
            <x v="1"/>
          </reference>
        </references>
      </pivotArea>
    </format>
    <format dxfId="57640">
      <pivotArea dataOnly="0" labelOnly="1" fieldPosition="0">
        <references count="5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7" count="1">
            <x v="48"/>
          </reference>
          <reference field="8" count="1" selected="0">
            <x v="0"/>
          </reference>
        </references>
      </pivotArea>
    </format>
    <format dxfId="57641">
      <pivotArea dataOnly="0" labelOnly="1" fieldPosition="0">
        <references count="5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1"/>
          </reference>
        </references>
      </pivotArea>
    </format>
    <format dxfId="57642">
      <pivotArea dataOnly="0" labelOnly="1" fieldPosition="0">
        <references count="5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7" count="1">
            <x v="61"/>
          </reference>
          <reference field="8" count="1" selected="0">
            <x v="1"/>
          </reference>
        </references>
      </pivotArea>
    </format>
    <format dxfId="57643">
      <pivotArea dataOnly="0" labelOnly="1" fieldPosition="0">
        <references count="5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7" count="1">
            <x v="129"/>
          </reference>
          <reference field="8" count="1" selected="0">
            <x v="1"/>
          </reference>
        </references>
      </pivotArea>
    </format>
    <format dxfId="57644">
      <pivotArea dataOnly="0" labelOnly="1" fieldPosition="0">
        <references count="5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7" count="1">
            <x v="0"/>
          </reference>
          <reference field="8" count="1" selected="0">
            <x v="1"/>
          </reference>
        </references>
      </pivotArea>
    </format>
    <format dxfId="57645">
      <pivotArea dataOnly="0" labelOnly="1" fieldPosition="0">
        <references count="5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7" count="1">
            <x v="18"/>
          </reference>
          <reference field="8" count="1" selected="0">
            <x v="1"/>
          </reference>
        </references>
      </pivotArea>
    </format>
    <format dxfId="57646">
      <pivotArea dataOnly="0" labelOnly="1" fieldPosition="0">
        <references count="5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7" count="1">
            <x v="6"/>
          </reference>
          <reference field="8" count="1" selected="0">
            <x v="1"/>
          </reference>
        </references>
      </pivotArea>
    </format>
    <format dxfId="57647">
      <pivotArea dataOnly="0" labelOnly="1" fieldPosition="0">
        <references count="5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7" count="1">
            <x v="72"/>
          </reference>
          <reference field="8" count="1" selected="0">
            <x v="1"/>
          </reference>
        </references>
      </pivotArea>
    </format>
    <format dxfId="57648">
      <pivotArea dataOnly="0" labelOnly="1" fieldPosition="0">
        <references count="5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7" count="1">
            <x v="87"/>
          </reference>
          <reference field="8" count="1" selected="0">
            <x v="0"/>
          </reference>
        </references>
      </pivotArea>
    </format>
    <format dxfId="57649">
      <pivotArea dataOnly="0" labelOnly="1" fieldPosition="0">
        <references count="5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0"/>
          </reference>
        </references>
      </pivotArea>
    </format>
    <format dxfId="57650">
      <pivotArea dataOnly="0" labelOnly="1" fieldPosition="0">
        <references count="5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7" count="1">
            <x v="66"/>
          </reference>
          <reference field="8" count="1" selected="0">
            <x v="0"/>
          </reference>
        </references>
      </pivotArea>
    </format>
    <format dxfId="57651">
      <pivotArea dataOnly="0" labelOnly="1" fieldPosition="0">
        <references count="5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7" count="1">
            <x v="132"/>
          </reference>
          <reference field="8" count="1" selected="0">
            <x v="1"/>
          </reference>
        </references>
      </pivotArea>
    </format>
    <format dxfId="57652">
      <pivotArea dataOnly="0" labelOnly="1" fieldPosition="0">
        <references count="5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7" count="1">
            <x v="82"/>
          </reference>
          <reference field="8" count="1" selected="0">
            <x v="1"/>
          </reference>
        </references>
      </pivotArea>
    </format>
    <format dxfId="57653">
      <pivotArea dataOnly="0" labelOnly="1" fieldPosition="0">
        <references count="5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7" count="1">
            <x v="98"/>
          </reference>
          <reference field="8" count="1" selected="0">
            <x v="1"/>
          </reference>
        </references>
      </pivotArea>
    </format>
    <format dxfId="57654">
      <pivotArea dataOnly="0" labelOnly="1" fieldPosition="0">
        <references count="5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7" count="1">
            <x v="44"/>
          </reference>
          <reference field="8" count="1" selected="0">
            <x v="1"/>
          </reference>
        </references>
      </pivotArea>
    </format>
    <format dxfId="57655">
      <pivotArea dataOnly="0" labelOnly="1" fieldPosition="0">
        <references count="5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7" count="1">
            <x v="8"/>
          </reference>
          <reference field="8" count="1" selected="0">
            <x v="1"/>
          </reference>
        </references>
      </pivotArea>
    </format>
    <format dxfId="57656">
      <pivotArea dataOnly="0" labelOnly="1" fieldPosition="0">
        <references count="5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7" count="1">
            <x v="63"/>
          </reference>
          <reference field="8" count="1" selected="0">
            <x v="1"/>
          </reference>
        </references>
      </pivotArea>
    </format>
    <format dxfId="57657">
      <pivotArea dataOnly="0" labelOnly="1" fieldPosition="0">
        <references count="5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7" count="1">
            <x v="83"/>
          </reference>
          <reference field="8" count="1" selected="0">
            <x v="0"/>
          </reference>
        </references>
      </pivotArea>
    </format>
    <format dxfId="57658">
      <pivotArea dataOnly="0" labelOnly="1" fieldPosition="0">
        <references count="5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7659">
      <pivotArea dataOnly="0" labelOnly="1" fieldPosition="0">
        <references count="5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0"/>
          </reference>
        </references>
      </pivotArea>
    </format>
    <format dxfId="57660">
      <pivotArea dataOnly="0" labelOnly="1" fieldPosition="0">
        <references count="5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7661">
      <pivotArea dataOnly="0" labelOnly="1" fieldPosition="0">
        <references count="5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1"/>
          </reference>
        </references>
      </pivotArea>
    </format>
    <format dxfId="57662">
      <pivotArea dataOnly="0" labelOnly="1" fieldPosition="0">
        <references count="5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7" count="1">
            <x v="58"/>
          </reference>
          <reference field="8" count="1" selected="0">
            <x v="1"/>
          </reference>
        </references>
      </pivotArea>
    </format>
    <format dxfId="57663">
      <pivotArea dataOnly="0" labelOnly="1" fieldPosition="0">
        <references count="5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7664">
      <pivotArea dataOnly="0" labelOnly="1" fieldPosition="0">
        <references count="5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7" count="1">
            <x v="21"/>
          </reference>
          <reference field="8" count="1" selected="0">
            <x v="1"/>
          </reference>
        </references>
      </pivotArea>
    </format>
    <format dxfId="57665">
      <pivotArea dataOnly="0" labelOnly="1" fieldPosition="0">
        <references count="5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7" count="1">
            <x v="15"/>
          </reference>
          <reference field="8" count="1" selected="0">
            <x v="1"/>
          </reference>
        </references>
      </pivotArea>
    </format>
    <format dxfId="57666">
      <pivotArea dataOnly="0" labelOnly="1" fieldPosition="0">
        <references count="5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7" count="1">
            <x v="15"/>
          </reference>
          <reference field="8" count="1" selected="0">
            <x v="0"/>
          </reference>
        </references>
      </pivotArea>
    </format>
    <format dxfId="57667">
      <pivotArea dataOnly="0" labelOnly="1" fieldPosition="0">
        <references count="5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7668">
      <pivotArea dataOnly="0" labelOnly="1" fieldPosition="0">
        <references count="5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7" count="1">
            <x v="51"/>
          </reference>
          <reference field="8" count="1" selected="0">
            <x v="1"/>
          </reference>
        </references>
      </pivotArea>
    </format>
    <format dxfId="57669">
      <pivotArea dataOnly="0" labelOnly="1" fieldPosition="0">
        <references count="5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7" count="1">
            <x v="71"/>
          </reference>
          <reference field="8" count="1" selected="0">
            <x v="0"/>
          </reference>
        </references>
      </pivotArea>
    </format>
    <format dxfId="57670">
      <pivotArea dataOnly="0" labelOnly="1" fieldPosition="0">
        <references count="5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7" count="1">
            <x v="20"/>
          </reference>
          <reference field="8" count="1" selected="0">
            <x v="1"/>
          </reference>
        </references>
      </pivotArea>
    </format>
    <format dxfId="57671">
      <pivotArea dataOnly="0" labelOnly="1" fieldPosition="0">
        <references count="5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7" count="1">
            <x v="116"/>
          </reference>
          <reference field="8" count="1" selected="0">
            <x v="1"/>
          </reference>
        </references>
      </pivotArea>
    </format>
    <format dxfId="57672">
      <pivotArea dataOnly="0" labelOnly="1" fieldPosition="0">
        <references count="5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7" count="1">
            <x v="33"/>
          </reference>
          <reference field="8" count="1" selected="0">
            <x v="1"/>
          </reference>
        </references>
      </pivotArea>
    </format>
    <format dxfId="57673">
      <pivotArea dataOnly="0" labelOnly="1" fieldPosition="0">
        <references count="5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674">
      <pivotArea dataOnly="0" labelOnly="1" fieldPosition="0">
        <references count="5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7" count="1">
            <x v="117"/>
          </reference>
          <reference field="8" count="1" selected="0">
            <x v="0"/>
          </reference>
        </references>
      </pivotArea>
    </format>
    <format dxfId="57675">
      <pivotArea dataOnly="0" labelOnly="1" fieldPosition="0">
        <references count="5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0"/>
          </reference>
        </references>
      </pivotArea>
    </format>
    <format dxfId="57676">
      <pivotArea dataOnly="0" labelOnly="1" fieldPosition="0">
        <references count="5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7" count="1">
            <x v="121"/>
          </reference>
          <reference field="8" count="1" selected="0">
            <x v="1"/>
          </reference>
        </references>
      </pivotArea>
    </format>
    <format dxfId="57677">
      <pivotArea dataOnly="0" labelOnly="1" fieldPosition="0">
        <references count="5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7" count="1">
            <x v="24"/>
          </reference>
          <reference field="8" count="1" selected="0">
            <x v="1"/>
          </reference>
        </references>
      </pivotArea>
    </format>
    <format dxfId="57678">
      <pivotArea dataOnly="0" labelOnly="1" fieldPosition="0">
        <references count="5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7" count="1">
            <x v="77"/>
          </reference>
          <reference field="8" count="1" selected="0">
            <x v="1"/>
          </reference>
        </references>
      </pivotArea>
    </format>
    <format dxfId="57679">
      <pivotArea dataOnly="0" labelOnly="1" fieldPosition="0">
        <references count="5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7" count="1">
            <x v="99"/>
          </reference>
          <reference field="8" count="1" selected="0">
            <x v="0"/>
          </reference>
        </references>
      </pivotArea>
    </format>
    <format dxfId="57680">
      <pivotArea dataOnly="0" labelOnly="1" fieldPosition="0">
        <references count="5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7" count="1">
            <x v="75"/>
          </reference>
          <reference field="8" count="1" selected="0">
            <x v="1"/>
          </reference>
        </references>
      </pivotArea>
    </format>
    <format dxfId="57681">
      <pivotArea dataOnly="0" labelOnly="1" fieldPosition="0">
        <references count="5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7" count="1">
            <x v="43"/>
          </reference>
          <reference field="8" count="1" selected="0">
            <x v="1"/>
          </reference>
        </references>
      </pivotArea>
    </format>
    <format dxfId="57682">
      <pivotArea dataOnly="0" labelOnly="1" fieldPosition="0">
        <references count="5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7" count="1">
            <x v="36"/>
          </reference>
          <reference field="8" count="1" selected="0">
            <x v="1"/>
          </reference>
        </references>
      </pivotArea>
    </format>
    <format dxfId="57683">
      <pivotArea dataOnly="0" labelOnly="1" fieldPosition="0">
        <references count="5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7" count="1">
            <x v="34"/>
          </reference>
          <reference field="8" count="1" selected="0">
            <x v="1"/>
          </reference>
        </references>
      </pivotArea>
    </format>
    <format dxfId="57684">
      <pivotArea dataOnly="0" labelOnly="1" fieldPosition="0">
        <references count="5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7" count="1">
            <x v="90"/>
          </reference>
          <reference field="8" count="1" selected="0">
            <x v="1"/>
          </reference>
        </references>
      </pivotArea>
    </format>
    <format dxfId="57685">
      <pivotArea dataOnly="0" labelOnly="1" fieldPosition="0">
        <references count="5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7" count="1">
            <x v="78"/>
          </reference>
          <reference field="8" count="1" selected="0">
            <x v="0"/>
          </reference>
        </references>
      </pivotArea>
    </format>
    <format dxfId="57686">
      <pivotArea dataOnly="0" labelOnly="1" fieldPosition="0">
        <references count="5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7" count="1">
            <x v="111"/>
          </reference>
          <reference field="8" count="1" selected="0">
            <x v="1"/>
          </reference>
        </references>
      </pivotArea>
    </format>
    <format dxfId="57687">
      <pivotArea dataOnly="0" labelOnly="1" fieldPosition="0">
        <references count="5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7" count="1">
            <x v="57"/>
          </reference>
          <reference field="8" count="1" selected="0">
            <x v="1"/>
          </reference>
        </references>
      </pivotArea>
    </format>
    <format dxfId="57688">
      <pivotArea dataOnly="0" labelOnly="1" fieldPosition="0">
        <references count="5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7" count="1">
            <x v="89"/>
          </reference>
          <reference field="8" count="1" selected="0">
            <x v="1"/>
          </reference>
        </references>
      </pivotArea>
    </format>
    <format dxfId="57689">
      <pivotArea dataOnly="0" labelOnly="1" fieldPosition="0">
        <references count="5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7690">
      <pivotArea dataOnly="0" labelOnly="1" fieldPosition="0">
        <references count="5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7" count="1">
            <x v="102"/>
          </reference>
          <reference field="8" count="1" selected="0">
            <x v="1"/>
          </reference>
        </references>
      </pivotArea>
    </format>
    <format dxfId="57691">
      <pivotArea dataOnly="0" labelOnly="1" fieldPosition="0">
        <references count="5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7" count="1">
            <x v="81"/>
          </reference>
          <reference field="8" count="1" selected="0">
            <x v="1"/>
          </reference>
        </references>
      </pivotArea>
    </format>
    <format dxfId="57692">
      <pivotArea dataOnly="0" labelOnly="1" fieldPosition="0">
        <references count="5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693">
      <pivotArea dataOnly="0" labelOnly="1" fieldPosition="0">
        <references count="5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7694">
      <pivotArea dataOnly="0" labelOnly="1" fieldPosition="0">
        <references count="5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7" count="1">
            <x v="97"/>
          </reference>
          <reference field="8" count="1" selected="0">
            <x v="1"/>
          </reference>
        </references>
      </pivotArea>
    </format>
    <format dxfId="57695">
      <pivotArea dataOnly="0" labelOnly="1" fieldPosition="0">
        <references count="5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7" count="1">
            <x v="55"/>
          </reference>
          <reference field="8" count="1" selected="0">
            <x v="1"/>
          </reference>
        </references>
      </pivotArea>
    </format>
    <format dxfId="57696">
      <pivotArea dataOnly="0" labelOnly="1" fieldPosition="0">
        <references count="5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7" count="1">
            <x v="7"/>
          </reference>
          <reference field="8" count="1" selected="0">
            <x v="0"/>
          </reference>
        </references>
      </pivotArea>
    </format>
    <format dxfId="57697">
      <pivotArea dataOnly="0" labelOnly="1" fieldPosition="0">
        <references count="5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7" count="1">
            <x v="12"/>
          </reference>
          <reference field="8" count="1" selected="0">
            <x v="1"/>
          </reference>
        </references>
      </pivotArea>
    </format>
    <format dxfId="57698">
      <pivotArea dataOnly="0" labelOnly="1" fieldPosition="0">
        <references count="5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7" count="1">
            <x v="14"/>
          </reference>
          <reference field="8" count="1" selected="0">
            <x v="1"/>
          </reference>
        </references>
      </pivotArea>
    </format>
    <format dxfId="57699">
      <pivotArea dataOnly="0" labelOnly="1" fieldPosition="0">
        <references count="5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7" count="1">
            <x v="10"/>
          </reference>
          <reference field="8" count="1" selected="0">
            <x v="1"/>
          </reference>
        </references>
      </pivotArea>
    </format>
    <format dxfId="57700">
      <pivotArea dataOnly="0" labelOnly="1" fieldPosition="0">
        <references count="5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7" count="1">
            <x v="96"/>
          </reference>
          <reference field="8" count="1" selected="0">
            <x v="1"/>
          </reference>
        </references>
      </pivotArea>
    </format>
    <format dxfId="57701">
      <pivotArea dataOnly="0" labelOnly="1" fieldPosition="0">
        <references count="5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7" count="1">
            <x v="9"/>
          </reference>
          <reference field="8" count="1" selected="0">
            <x v="1"/>
          </reference>
        </references>
      </pivotArea>
    </format>
    <format dxfId="57702">
      <pivotArea dataOnly="0" labelOnly="1" fieldPosition="0">
        <references count="5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7" count="1">
            <x v="2"/>
          </reference>
          <reference field="8" count="1" selected="0">
            <x v="1"/>
          </reference>
        </references>
      </pivotArea>
    </format>
    <format dxfId="57703">
      <pivotArea dataOnly="0" labelOnly="1" fieldPosition="0">
        <references count="5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7" count="1">
            <x v="42"/>
          </reference>
          <reference field="8" count="1" selected="0">
            <x v="1"/>
          </reference>
        </references>
      </pivotArea>
    </format>
    <format dxfId="57704">
      <pivotArea dataOnly="0" labelOnly="1" fieldPosition="0">
        <references count="5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7" count="1">
            <x v="84"/>
          </reference>
          <reference field="8" count="1" selected="0">
            <x v="1"/>
          </reference>
        </references>
      </pivotArea>
    </format>
    <format dxfId="57705">
      <pivotArea dataOnly="0" labelOnly="1" fieldPosition="0">
        <references count="5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7" count="1">
            <x v="68"/>
          </reference>
          <reference field="8" count="1" selected="0">
            <x v="1"/>
          </reference>
        </references>
      </pivotArea>
    </format>
    <format dxfId="57706">
      <pivotArea dataOnly="0" labelOnly="1" fieldPosition="0">
        <references count="5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7" count="1">
            <x v="25"/>
          </reference>
          <reference field="8" count="1" selected="0">
            <x v="1"/>
          </reference>
        </references>
      </pivotArea>
    </format>
    <format dxfId="57707">
      <pivotArea dataOnly="0" labelOnly="1" fieldPosition="0">
        <references count="5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7" count="1">
            <x v="30"/>
          </reference>
          <reference field="8" count="1" selected="0">
            <x v="1"/>
          </reference>
        </references>
      </pivotArea>
    </format>
    <format dxfId="57708">
      <pivotArea dataOnly="0" labelOnly="1" fieldPosition="0">
        <references count="5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7" count="1">
            <x v="53"/>
          </reference>
          <reference field="8" count="1" selected="0">
            <x v="1"/>
          </reference>
        </references>
      </pivotArea>
    </format>
    <format dxfId="57709">
      <pivotArea dataOnly="0" labelOnly="1" fieldPosition="0">
        <references count="5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7" count="1">
            <x v="115"/>
          </reference>
          <reference field="8" count="1" selected="0">
            <x v="1"/>
          </reference>
        </references>
      </pivotArea>
    </format>
    <format dxfId="57710">
      <pivotArea dataOnly="0" labelOnly="1" fieldPosition="0">
        <references count="5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7" count="1">
            <x v="73"/>
          </reference>
          <reference field="8" count="1" selected="0">
            <x v="0"/>
          </reference>
        </references>
      </pivotArea>
    </format>
    <format dxfId="57711">
      <pivotArea dataOnly="0" labelOnly="1" fieldPosition="0">
        <references count="5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7" count="1">
            <x v="114"/>
          </reference>
          <reference field="8" count="1" selected="0">
            <x v="1"/>
          </reference>
        </references>
      </pivotArea>
    </format>
    <format dxfId="57712">
      <pivotArea dataOnly="0" labelOnly="1" fieldPosition="0">
        <references count="5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7" count="1">
            <x v="27"/>
          </reference>
          <reference field="8" count="1" selected="0">
            <x v="1"/>
          </reference>
        </references>
      </pivotArea>
    </format>
    <format dxfId="57713">
      <pivotArea dataOnly="0" labelOnly="1" fieldPosition="0">
        <references count="5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7" count="1">
            <x v="79"/>
          </reference>
          <reference field="8" count="1" selected="0">
            <x v="1"/>
          </reference>
        </references>
      </pivotArea>
    </format>
    <format dxfId="57714">
      <pivotArea dataOnly="0" labelOnly="1" fieldPosition="0">
        <references count="5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7" count="1">
            <x v="37"/>
          </reference>
          <reference field="8" count="1" selected="0">
            <x v="1"/>
          </reference>
        </references>
      </pivotArea>
    </format>
    <format dxfId="57715">
      <pivotArea dataOnly="0" labelOnly="1" fieldPosition="0">
        <references count="5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7" count="1">
            <x v="47"/>
          </reference>
          <reference field="8" count="1" selected="0">
            <x v="1"/>
          </reference>
        </references>
      </pivotArea>
    </format>
    <format dxfId="57716">
      <pivotArea dataOnly="0" labelOnly="1" fieldPosition="0">
        <references count="5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7" count="1">
            <x v="5"/>
          </reference>
          <reference field="8" count="1" selected="0">
            <x v="1"/>
          </reference>
        </references>
      </pivotArea>
    </format>
    <format dxfId="57717">
      <pivotArea dataOnly="0" labelOnly="1" fieldPosition="0">
        <references count="5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7" count="1">
            <x v="54"/>
          </reference>
          <reference field="8" count="1" selected="0">
            <x v="1"/>
          </reference>
        </references>
      </pivotArea>
    </format>
    <format dxfId="57718">
      <pivotArea dataOnly="0" labelOnly="1" fieldPosition="0">
        <references count="5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7" count="1">
            <x v="80"/>
          </reference>
          <reference field="8" count="1" selected="0">
            <x v="0"/>
          </reference>
        </references>
      </pivotArea>
    </format>
    <format dxfId="57719">
      <pivotArea dataOnly="0" labelOnly="1" fieldPosition="0">
        <references count="5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7" count="1">
            <x v="4"/>
          </reference>
          <reference field="8" count="1" selected="0">
            <x v="1"/>
          </reference>
        </references>
      </pivotArea>
    </format>
    <format dxfId="57720">
      <pivotArea dataOnly="0" labelOnly="1" fieldPosition="0">
        <references count="5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7" count="1">
            <x v="56"/>
          </reference>
          <reference field="8" count="1" selected="0">
            <x v="1"/>
          </reference>
        </references>
      </pivotArea>
    </format>
    <format dxfId="57721">
      <pivotArea dataOnly="0" labelOnly="1" fieldPosition="0">
        <references count="5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7" count="1">
            <x v="46"/>
          </reference>
          <reference field="8" count="1" selected="0">
            <x v="0"/>
          </reference>
        </references>
      </pivotArea>
    </format>
    <format dxfId="57722">
      <pivotArea dataOnly="0" labelOnly="1" fieldPosition="0">
        <references count="5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7" count="1">
            <x v="45"/>
          </reference>
          <reference field="8" count="1" selected="0">
            <x v="1"/>
          </reference>
        </references>
      </pivotArea>
    </format>
    <format dxfId="57723">
      <pivotArea dataOnly="0" labelOnly="1" fieldPosition="0">
        <references count="5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7" count="1">
            <x v="124"/>
          </reference>
          <reference field="8" count="1" selected="0">
            <x v="0"/>
          </reference>
        </references>
      </pivotArea>
    </format>
    <format dxfId="57724">
      <pivotArea dataOnly="0" labelOnly="1" fieldPosition="0">
        <references count="5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7" count="1">
            <x v="16"/>
          </reference>
          <reference field="8" count="1" selected="0">
            <x v="1"/>
          </reference>
        </references>
      </pivotArea>
    </format>
    <format dxfId="57725">
      <pivotArea dataOnly="0" labelOnly="1" fieldPosition="0">
        <references count="5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7" count="1">
            <x v="80"/>
          </reference>
          <reference field="8" count="1" selected="0">
            <x v="1"/>
          </reference>
        </references>
      </pivotArea>
    </format>
    <format dxfId="57726">
      <pivotArea dataOnly="0" labelOnly="1" fieldPosition="0">
        <references count="5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7" count="1">
            <x v="29"/>
          </reference>
          <reference field="8" count="1" selected="0">
            <x v="1"/>
          </reference>
        </references>
      </pivotArea>
    </format>
    <format dxfId="57727">
      <pivotArea dataOnly="0" labelOnly="1" fieldPosition="0">
        <references count="5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7" count="1">
            <x v="39"/>
          </reference>
          <reference field="8" count="1" selected="0">
            <x v="1"/>
          </reference>
        </references>
      </pivotArea>
    </format>
    <format dxfId="57728">
      <pivotArea dataOnly="0" labelOnly="1" fieldPosition="0">
        <references count="6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>
            <x v="87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729">
      <pivotArea dataOnly="0" labelOnly="1" fieldPosition="0">
        <references count="6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>
            <x v="96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730">
      <pivotArea dataOnly="0" labelOnly="1" fieldPosition="0">
        <references count="6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>
            <x v="91"/>
          </reference>
          <reference field="7" count="1" selected="0">
            <x v="3"/>
          </reference>
          <reference field="8" count="1" selected="0">
            <x v="1"/>
          </reference>
        </references>
      </pivotArea>
    </format>
    <format dxfId="57731">
      <pivotArea dataOnly="0" labelOnly="1" fieldPosition="0">
        <references count="6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>
            <x v="25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732">
      <pivotArea dataOnly="0" labelOnly="1" fieldPosition="0">
        <references count="6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>
            <x v="56"/>
          </reference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7733">
      <pivotArea dataOnly="0" labelOnly="1" fieldPosition="0">
        <references count="6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>
            <x v="43"/>
          </reference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7734">
      <pivotArea dataOnly="0" labelOnly="1" fieldPosition="0">
        <references count="6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>
            <x v="11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735">
      <pivotArea dataOnly="0" labelOnly="1" fieldPosition="0">
        <references count="6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>
            <x v="1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736">
      <pivotArea dataOnly="0" labelOnly="1" fieldPosition="0">
        <references count="6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>
            <x v="86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737">
      <pivotArea dataOnly="0" labelOnly="1" fieldPosition="0">
        <references count="6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>
            <x v="2"/>
          </reference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7738">
      <pivotArea dataOnly="0" labelOnly="1" fieldPosition="0">
        <references count="6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>
            <x v="89"/>
          </reference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7739">
      <pivotArea dataOnly="0" labelOnly="1" fieldPosition="0">
        <references count="6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>
            <x v="72"/>
          </reference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7740">
      <pivotArea dataOnly="0" labelOnly="1" fieldPosition="0">
        <references count="6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>
            <x v="23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741">
      <pivotArea dataOnly="0" labelOnly="1" fieldPosition="0">
        <references count="6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>
            <x v="85"/>
          </reference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7742">
      <pivotArea dataOnly="0" labelOnly="1" fieldPosition="0">
        <references count="6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>
            <x v="66"/>
          </reference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7743">
      <pivotArea dataOnly="0" labelOnly="1" fieldPosition="0">
        <references count="6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>
            <x v="70"/>
          </reference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7744">
      <pivotArea dataOnly="0" labelOnly="1" fieldPosition="0">
        <references count="6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>
            <x v="71"/>
          </reference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7745">
      <pivotArea dataOnly="0" labelOnly="1" fieldPosition="0">
        <references count="6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>
            <x v="76"/>
          </reference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7746">
      <pivotArea dataOnly="0" labelOnly="1" fieldPosition="0">
        <references count="6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>
            <x v="27"/>
          </reference>
          <reference field="7" count="1" selected="0">
            <x v="0"/>
          </reference>
          <reference field="8" count="1" selected="0">
            <x v="1"/>
          </reference>
        </references>
      </pivotArea>
    </format>
    <format dxfId="57747">
      <pivotArea dataOnly="0" labelOnly="1" fieldPosition="0">
        <references count="6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>
            <x v="16"/>
          </reference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7748">
      <pivotArea dataOnly="0" labelOnly="1" fieldPosition="0">
        <references count="6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>
            <x v="81"/>
          </reference>
          <reference field="7" count="1" selected="0">
            <x v="6"/>
          </reference>
          <reference field="8" count="1" selected="0">
            <x v="1"/>
          </reference>
        </references>
      </pivotArea>
    </format>
    <format dxfId="57749">
      <pivotArea dataOnly="0" labelOnly="1" fieldPosition="0">
        <references count="6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>
            <x v="50"/>
          </reference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7750">
      <pivotArea dataOnly="0" labelOnly="1" fieldPosition="0">
        <references count="6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>
            <x v="46"/>
          </reference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7751">
      <pivotArea dataOnly="0" labelOnly="1" fieldPosition="0">
        <references count="6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>
            <x v="75"/>
          </reference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7752">
      <pivotArea dataOnly="0" labelOnly="1" fieldPosition="0">
        <references count="6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>
            <x v="12"/>
          </reference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7753">
      <pivotArea dataOnly="0" labelOnly="1" fieldPosition="0">
        <references count="6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>
            <x v="63"/>
          </reference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7754">
      <pivotArea dataOnly="0" labelOnly="1" fieldPosition="0">
        <references count="6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>
            <x v="52"/>
          </reference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7755">
      <pivotArea dataOnly="0" labelOnly="1" fieldPosition="0">
        <references count="6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>
            <x v="57"/>
          </reference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7756">
      <pivotArea dataOnly="0" labelOnly="1" fieldPosition="0">
        <references count="6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>
            <x v="21"/>
          </reference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7757">
      <pivotArea dataOnly="0" labelOnly="1" fieldPosition="0">
        <references count="6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>
            <x v="40"/>
          </reference>
          <reference field="7" count="1" selected="0">
            <x v="8"/>
          </reference>
          <reference field="8" count="1" selected="0">
            <x v="1"/>
          </reference>
        </references>
      </pivotArea>
    </format>
    <format dxfId="57758">
      <pivotArea dataOnly="0" labelOnly="1" fieldPosition="0">
        <references count="6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>
            <x v="9"/>
          </reference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7759">
      <pivotArea dataOnly="0" labelOnly="1" fieldPosition="0">
        <references count="6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>
            <x v="59"/>
          </reference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7760">
      <pivotArea dataOnly="0" labelOnly="1" fieldPosition="0">
        <references count="6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>
            <x v="8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761">
      <pivotArea dataOnly="0" labelOnly="1" fieldPosition="0">
        <references count="6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>
            <x v="54"/>
          </reference>
          <reference field="7" count="1" selected="0">
            <x v="9"/>
          </reference>
          <reference field="8" count="1" selected="0">
            <x v="0"/>
          </reference>
        </references>
      </pivotArea>
    </format>
    <format dxfId="57762">
      <pivotArea dataOnly="0" labelOnly="1" fieldPosition="0">
        <references count="6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>
            <x v="65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763">
      <pivotArea dataOnly="0" labelOnly="1" fieldPosition="0">
        <references count="6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>
            <x v="0"/>
          </reference>
          <reference field="7" count="1" selected="0">
            <x v="7"/>
          </reference>
          <reference field="8" count="1" selected="0">
            <x v="1"/>
          </reference>
        </references>
      </pivotArea>
    </format>
    <format dxfId="57764">
      <pivotArea dataOnly="0" labelOnly="1" fieldPosition="0">
        <references count="6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7765">
      <pivotArea dataOnly="0" labelOnly="1" fieldPosition="0">
        <references count="6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>
            <x v="3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766">
      <pivotArea dataOnly="0" labelOnly="1" fieldPosition="0">
        <references count="6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>
            <x v="80"/>
          </reference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7767">
      <pivotArea dataOnly="0" labelOnly="1" fieldPosition="0">
        <references count="6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>
            <x v="31"/>
          </reference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7768">
      <pivotArea dataOnly="0" labelOnly="1" fieldPosition="0">
        <references count="6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>
            <x v="22"/>
          </reference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769">
      <pivotArea dataOnly="0" labelOnly="1" fieldPosition="0">
        <references count="6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>
            <x v="6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770">
      <pivotArea dataOnly="0" labelOnly="1" fieldPosition="0">
        <references count="6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>
            <x v="77"/>
          </reference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7771">
      <pivotArea dataOnly="0" labelOnly="1" fieldPosition="0">
        <references count="6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>
            <x v="58"/>
          </reference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7772">
      <pivotArea dataOnly="0" labelOnly="1" fieldPosition="0">
        <references count="6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>
            <x v="4"/>
          </reference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773">
      <pivotArea dataOnly="0" labelOnly="1" fieldPosition="0">
        <references count="6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>
            <x v="60"/>
          </reference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7774">
      <pivotArea dataOnly="0" labelOnly="1" fieldPosition="0">
        <references count="6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>
            <x v="24"/>
          </reference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7775">
      <pivotArea dataOnly="0" labelOnly="1" fieldPosition="0">
        <references count="6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>
            <x v="99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776">
      <pivotArea dataOnly="0" labelOnly="1" fieldPosition="0">
        <references count="6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>
            <x v="78"/>
          </reference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7777">
      <pivotArea dataOnly="0" labelOnly="1" fieldPosition="0">
        <references count="6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>
            <x v="8"/>
          </reference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7778">
      <pivotArea dataOnly="0" labelOnly="1" fieldPosition="0">
        <references count="6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>
            <x v="41"/>
          </reference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7779">
      <pivotArea dataOnly="0" labelOnly="1" fieldPosition="0">
        <references count="6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>
            <x v="69"/>
          </reference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7780">
      <pivotArea dataOnly="0" labelOnly="1" fieldPosition="0">
        <references count="6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>
            <x v="51"/>
          </reference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7781">
      <pivotArea dataOnly="0" labelOnly="1" fieldPosition="0">
        <references count="6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>
            <x v="61"/>
          </reference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7782">
      <pivotArea dataOnly="0" labelOnly="1" fieldPosition="0">
        <references count="6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>
            <x v="64"/>
          </reference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7783">
      <pivotArea dataOnly="0" labelOnly="1" fieldPosition="0">
        <references count="6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>
            <x v="84"/>
          </reference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7784">
      <pivotArea dataOnly="0" labelOnly="1" fieldPosition="0">
        <references count="6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>
            <x v="20"/>
          </reference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7785">
      <pivotArea dataOnly="0" labelOnly="1" fieldPosition="0">
        <references count="6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>
            <x v="19"/>
          </reference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7786">
      <pivotArea dataOnly="0" labelOnly="1" fieldPosition="0">
        <references count="6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>
            <x v="26"/>
          </reference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7787">
      <pivotArea dataOnly="0" labelOnly="1" fieldPosition="0">
        <references count="6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>
            <x v="98"/>
          </reference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7788">
      <pivotArea dataOnly="0" labelOnly="1" fieldPosition="0">
        <references count="6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>
            <x v="67"/>
          </reference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7789">
      <pivotArea dataOnly="0" labelOnly="1" fieldPosition="0">
        <references count="6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>
            <x v="39"/>
          </reference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7790">
      <pivotArea dataOnly="0" labelOnly="1" fieldPosition="0">
        <references count="6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>
            <x v="68"/>
          </reference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7791">
      <pivotArea dataOnly="0" labelOnly="1" fieldPosition="0">
        <references count="6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>
            <x v="15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792">
      <pivotArea dataOnly="0" labelOnly="1" fieldPosition="0">
        <references count="6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>
            <x v="49"/>
          </reference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7793">
      <pivotArea dataOnly="0" labelOnly="1" fieldPosition="0">
        <references count="6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>
            <x v="94"/>
          </reference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7794">
      <pivotArea dataOnly="0" labelOnly="1" fieldPosition="0">
        <references count="6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>
            <x v="79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795">
      <pivotArea dataOnly="0" labelOnly="1" fieldPosition="0">
        <references count="6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>
            <x v="17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796">
      <pivotArea dataOnly="0" labelOnly="1" fieldPosition="0">
        <references count="6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>
            <x v="48"/>
          </reference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7797">
      <pivotArea dataOnly="0" labelOnly="1" fieldPosition="0">
        <references count="6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>
            <x v="29"/>
          </reference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798">
      <pivotArea dataOnly="0" labelOnly="1" fieldPosition="0">
        <references count="6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>
            <x v="35"/>
          </reference>
          <reference field="7" count="1" selected="0">
            <x v="7"/>
          </reference>
          <reference field="8" count="1" selected="0">
            <x v="0"/>
          </reference>
        </references>
      </pivotArea>
    </format>
    <format dxfId="57799">
      <pivotArea dataOnly="0" labelOnly="1" fieldPosition="0">
        <references count="6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>
            <x v="36"/>
          </reference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800">
      <pivotArea dataOnly="0" labelOnly="1" fieldPosition="0">
        <references count="6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>
            <x v="42"/>
          </reference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801">
      <pivotArea dataOnly="0" labelOnly="1" fieldPosition="0">
        <references count="6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>
            <x v="90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7802">
      <pivotArea dataOnly="0" labelOnly="1" fieldPosition="0">
        <references count="6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>
            <x v="28"/>
          </reference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7803">
      <pivotArea dataOnly="0" labelOnly="1" fieldPosition="0">
        <references count="6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>
            <x v="1"/>
          </reference>
          <reference field="7" count="1" selected="0">
            <x v="9"/>
          </reference>
          <reference field="8" count="1" selected="0">
            <x v="1"/>
          </reference>
        </references>
      </pivotArea>
    </format>
    <format dxfId="57804">
      <pivotArea dataOnly="0" labelOnly="1" fieldPosition="0">
        <references count="6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>
            <x v="73"/>
          </reference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805">
      <pivotArea dataOnly="0" labelOnly="1" fieldPosition="0">
        <references count="6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7806">
      <pivotArea dataOnly="0" labelOnly="1" fieldPosition="0">
        <references count="6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>
            <x v="30"/>
          </reference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7807">
      <pivotArea dataOnly="0" labelOnly="1" fieldPosition="0">
        <references count="6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>
            <x v="10"/>
          </reference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7808">
      <pivotArea dataOnly="0" labelOnly="1" fieldPosition="0">
        <references count="6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>
            <x v="45"/>
          </reference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7809">
      <pivotArea dataOnly="0" labelOnly="1" fieldPosition="0">
        <references count="6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>
            <x v="7"/>
          </reference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7810">
      <pivotArea dataOnly="0" labelOnly="1" fieldPosition="0">
        <references count="6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>
            <x v="88"/>
          </reference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7811">
      <pivotArea dataOnly="0" labelOnly="1" fieldPosition="0">
        <references count="6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>
            <x v="33"/>
          </reference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7812">
      <pivotArea dataOnly="0" labelOnly="1" fieldPosition="0">
        <references count="6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>
            <x v="38"/>
          </reference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7813">
      <pivotArea dataOnly="0" labelOnly="1" fieldPosition="0">
        <references count="6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>
            <x v="44"/>
          </reference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7814">
      <pivotArea dataOnly="0" labelOnly="1" fieldPosition="0">
        <references count="6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>
            <x v="18"/>
          </reference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815">
      <pivotArea dataOnly="0" labelOnly="1" fieldPosition="0">
        <references count="6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>
            <x v="47"/>
          </reference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7816">
      <pivotArea dataOnly="0" labelOnly="1" fieldPosition="0">
        <references count="6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>
            <x v="53"/>
          </reference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7817">
      <pivotArea dataOnly="0" labelOnly="1" fieldPosition="0">
        <references count="6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>
            <x v="82"/>
          </reference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7818">
      <pivotArea dataOnly="0" labelOnly="1" fieldPosition="0">
        <references count="6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>
            <x v="32"/>
          </reference>
          <reference field="7" count="1" selected="0">
            <x v="5"/>
          </reference>
          <reference field="8" count="1" selected="0">
            <x v="1"/>
          </reference>
        </references>
      </pivotArea>
    </format>
    <format dxfId="57819">
      <pivotArea dataOnly="0" labelOnly="1" fieldPosition="0">
        <references count="6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>
            <x v="93"/>
          </reference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820">
      <pivotArea dataOnly="0" labelOnly="1" fieldPosition="0">
        <references count="6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>
            <x v="97"/>
          </reference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7821">
      <pivotArea dataOnly="0" labelOnly="1" fieldPosition="0">
        <references count="6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>
            <x v="5"/>
          </reference>
          <reference field="7" count="1" selected="0">
            <x v="4"/>
          </reference>
          <reference field="8" count="1" selected="0">
            <x v="1"/>
          </reference>
        </references>
      </pivotArea>
    </format>
    <format dxfId="57822">
      <pivotArea dataOnly="0" labelOnly="1" fieldPosition="0">
        <references count="6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>
            <x v="3"/>
          </reference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823">
      <pivotArea dataOnly="0" labelOnly="1" fieldPosition="0">
        <references count="6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>
            <x v="13"/>
          </reference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7824">
      <pivotArea dataOnly="0" labelOnly="1" fieldPosition="0">
        <references count="6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>
            <x v="37"/>
          </reference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825">
      <pivotArea dataOnly="0" labelOnly="1" fieldPosition="0">
        <references count="6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>
            <x v="95"/>
          </reference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7826">
      <pivotArea dataOnly="0" labelOnly="1" fieldPosition="0">
        <references count="6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>
            <x v="55"/>
          </reference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827">
      <pivotArea dataOnly="0" labelOnly="1" fieldPosition="0">
        <references count="6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>
            <x v="92"/>
          </reference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7828">
      <pivotArea dataOnly="0" labelOnly="1" fieldPosition="0">
        <references count="6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>
            <x v="74"/>
          </reference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829">
      <pivotArea dataOnly="0" labelOnly="1" fieldPosition="0">
        <references count="6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>
            <x v="62"/>
          </reference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7830">
      <pivotArea dataOnly="0" labelOnly="1" fieldPosition="0">
        <references count="7">
          <reference field="0" count="1" selected="0">
            <x v="9"/>
          </reference>
          <reference field="1" count="1" selected="0">
            <x v="8"/>
          </reference>
          <reference field="2" count="1" selected="0">
            <x v="2"/>
          </reference>
          <reference field="5" count="1" selected="0">
            <x v="87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831">
      <pivotArea dataOnly="0" labelOnly="1" fieldPosition="0">
        <references count="7">
          <reference field="0" count="1" selected="0">
            <x v="0"/>
          </reference>
          <reference field="1" count="1" selected="0">
            <x v="11"/>
          </reference>
          <reference field="2" count="1" selected="0">
            <x v="5"/>
          </reference>
          <reference field="5" count="1" selected="0">
            <x v="96"/>
          </reference>
          <reference field="6" count="0"/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832">
      <pivotArea dataOnly="0" labelOnly="1" fieldPosition="0">
        <references count="7">
          <reference field="0" count="1" selected="0">
            <x v="5"/>
          </reference>
          <reference field="1" count="1" selected="0">
            <x v="14"/>
          </reference>
          <reference field="2" count="1" selected="0">
            <x v="12"/>
          </reference>
          <reference field="5" count="1" selected="0">
            <x v="91"/>
          </reference>
          <reference field="6" count="0"/>
          <reference field="7" count="1" selected="0">
            <x v="3"/>
          </reference>
          <reference field="8" count="1" selected="0">
            <x v="1"/>
          </reference>
        </references>
      </pivotArea>
    </format>
    <format dxfId="57833">
      <pivotArea dataOnly="0" labelOnly="1" fieldPosition="0">
        <references count="7">
          <reference field="0" count="1" selected="0">
            <x v="0"/>
          </reference>
          <reference field="1" count="1" selected="0">
            <x v="15"/>
          </reference>
          <reference field="2" count="1" selected="0">
            <x v="2"/>
          </reference>
          <reference field="5" count="1" selected="0">
            <x v="25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834">
      <pivotArea dataOnly="0" labelOnly="1" fieldPosition="0">
        <references count="7">
          <reference field="0" count="1" selected="0">
            <x v="8"/>
          </reference>
          <reference field="1" count="1" selected="0">
            <x v="16"/>
          </reference>
          <reference field="2" count="1" selected="0">
            <x v="14"/>
          </reference>
          <reference field="5" count="1" selected="0">
            <x v="56"/>
          </reference>
          <reference field="6" count="0"/>
          <reference field="7" count="1" selected="0">
            <x v="119"/>
          </reference>
          <reference field="8" count="1" selected="0">
            <x v="1"/>
          </reference>
        </references>
      </pivotArea>
    </format>
    <format dxfId="57835">
      <pivotArea dataOnly="0" labelOnly="1" fieldPosition="0">
        <references count="7">
          <reference field="0" count="1" selected="0">
            <x v="9"/>
          </reference>
          <reference field="1" count="1" selected="0">
            <x v="19"/>
          </reference>
          <reference field="2" count="1" selected="0">
            <x v="12"/>
          </reference>
          <reference field="5" count="1" selected="0">
            <x v="43"/>
          </reference>
          <reference field="6" count="0"/>
          <reference field="7" count="1" selected="0">
            <x v="13"/>
          </reference>
          <reference field="8" count="1" selected="0">
            <x v="1"/>
          </reference>
        </references>
      </pivotArea>
    </format>
    <format dxfId="57836">
      <pivotArea dataOnly="0" labelOnly="1" fieldPosition="0">
        <references count="7">
          <reference field="0" count="1" selected="0">
            <x v="5"/>
          </reference>
          <reference field="1" count="1" selected="0">
            <x v="20"/>
          </reference>
          <reference field="2" count="1" selected="0">
            <x v="12"/>
          </reference>
          <reference field="5" count="1" selected="0">
            <x v="11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837">
      <pivotArea dataOnly="0" labelOnly="1" fieldPosition="0">
        <references count="7">
          <reference field="0" count="1" selected="0">
            <x v="9"/>
          </reference>
          <reference field="1" count="1" selected="0">
            <x v="23"/>
          </reference>
          <reference field="2" count="1" selected="0">
            <x v="12"/>
          </reference>
          <reference field="5" count="1" selected="0">
            <x v="14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838">
      <pivotArea dataOnly="0" labelOnly="1" fieldPosition="0">
        <references count="7">
          <reference field="0" count="1" selected="0">
            <x v="8"/>
          </reference>
          <reference field="1" count="1" selected="0">
            <x v="27"/>
          </reference>
          <reference field="2" count="1" selected="0">
            <x v="12"/>
          </reference>
          <reference field="5" count="1" selected="0">
            <x v="86"/>
          </reference>
          <reference field="6" count="0"/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839">
      <pivotArea dataOnly="0" labelOnly="1" fieldPosition="0">
        <references count="7">
          <reference field="0" count="1" selected="0">
            <x v="2"/>
          </reference>
          <reference field="1" count="1" selected="0">
            <x v="28"/>
          </reference>
          <reference field="2" count="1" selected="0">
            <x v="12"/>
          </reference>
          <reference field="5" count="1" selected="0">
            <x v="2"/>
          </reference>
          <reference field="6" count="0"/>
          <reference field="7" count="1" selected="0">
            <x v="32"/>
          </reference>
          <reference field="8" count="1" selected="0">
            <x v="1"/>
          </reference>
        </references>
      </pivotArea>
    </format>
    <format dxfId="57840">
      <pivotArea dataOnly="0" labelOnly="1" fieldPosition="0">
        <references count="7">
          <reference field="0" count="1" selected="0">
            <x v="7"/>
          </reference>
          <reference field="1" count="1" selected="0">
            <x v="29"/>
          </reference>
          <reference field="2" count="1" selected="0">
            <x v="2"/>
          </reference>
          <reference field="5" count="1" selected="0">
            <x v="89"/>
          </reference>
          <reference field="6" count="0"/>
          <reference field="7" count="1" selected="0">
            <x v="110"/>
          </reference>
          <reference field="8" count="1" selected="0">
            <x v="1"/>
          </reference>
        </references>
      </pivotArea>
    </format>
    <format dxfId="57841">
      <pivotArea dataOnly="0" labelOnly="1" fieldPosition="0">
        <references count="7">
          <reference field="0" count="1" selected="0">
            <x v="9"/>
          </reference>
          <reference field="1" count="1" selected="0">
            <x v="30"/>
          </reference>
          <reference field="2" count="1" selected="0">
            <x v="11"/>
          </reference>
          <reference field="5" count="1" selected="0">
            <x v="72"/>
          </reference>
          <reference field="6" count="0"/>
          <reference field="7" count="1" selected="0">
            <x v="105"/>
          </reference>
          <reference field="8" count="1" selected="0">
            <x v="1"/>
          </reference>
        </references>
      </pivotArea>
    </format>
    <format dxfId="57842">
      <pivotArea dataOnly="0" labelOnly="1" fieldPosition="0">
        <references count="7">
          <reference field="0" count="1" selected="0">
            <x v="0"/>
          </reference>
          <reference field="1" count="1" selected="0">
            <x v="31"/>
          </reference>
          <reference field="2" count="1" selected="0">
            <x v="12"/>
          </reference>
          <reference field="5" count="1" selected="0">
            <x v="23"/>
          </reference>
          <reference field="6" count="0"/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843">
      <pivotArea dataOnly="0" labelOnly="1" fieldPosition="0">
        <references count="7">
          <reference field="0" count="1" selected="0">
            <x v="0"/>
          </reference>
          <reference field="1" count="1" selected="0">
            <x v="32"/>
          </reference>
          <reference field="2" count="1" selected="0">
            <x v="2"/>
          </reference>
          <reference field="5" count="1" selected="0">
            <x v="85"/>
          </reference>
          <reference field="6" count="0"/>
          <reference field="7" count="1" selected="0">
            <x v="94"/>
          </reference>
          <reference field="8" count="1" selected="0">
            <x v="1"/>
          </reference>
        </references>
      </pivotArea>
    </format>
    <format dxfId="57844">
      <pivotArea dataOnly="0" labelOnly="1" fieldPosition="0">
        <references count="7">
          <reference field="0" count="1" selected="0">
            <x v="8"/>
          </reference>
          <reference field="1" count="1" selected="0">
            <x v="33"/>
          </reference>
          <reference field="2" count="1" selected="0">
            <x v="12"/>
          </reference>
          <reference field="5" count="1" selected="0">
            <x v="66"/>
          </reference>
          <reference field="6" count="0"/>
          <reference field="7" count="1" selected="0">
            <x v="48"/>
          </reference>
          <reference field="8" count="1" selected="0">
            <x v="0"/>
          </reference>
        </references>
      </pivotArea>
    </format>
    <format dxfId="57845">
      <pivotArea dataOnly="0" labelOnly="1" fieldPosition="0">
        <references count="7">
          <reference field="0" count="1" selected="0">
            <x v="3"/>
          </reference>
          <reference field="1" count="1" selected="0">
            <x v="40"/>
          </reference>
          <reference field="2" count="1" selected="0">
            <x v="12"/>
          </reference>
          <reference field="5" count="1" selected="0">
            <x v="70"/>
          </reference>
          <reference field="6" count="0"/>
          <reference field="7" count="1" selected="0">
            <x v="71"/>
          </reference>
          <reference field="8" count="1" selected="0">
            <x v="1"/>
          </reference>
        </references>
      </pivotArea>
    </format>
    <format dxfId="57846">
      <pivotArea dataOnly="0" labelOnly="1" fieldPosition="0">
        <references count="7">
          <reference field="0" count="1" selected="0">
            <x v="9"/>
          </reference>
          <reference field="1" count="1" selected="0">
            <x v="41"/>
          </reference>
          <reference field="2" count="1" selected="0">
            <x v="12"/>
          </reference>
          <reference field="5" count="1" selected="0">
            <x v="71"/>
          </reference>
          <reference field="6" count="0"/>
          <reference field="7" count="1" selected="0">
            <x v="61"/>
          </reference>
          <reference field="8" count="1" selected="0">
            <x v="1"/>
          </reference>
        </references>
      </pivotArea>
    </format>
    <format dxfId="57847">
      <pivotArea dataOnly="0" labelOnly="1" fieldPosition="0">
        <references count="7">
          <reference field="0" count="1" selected="0">
            <x v="6"/>
          </reference>
          <reference field="1" count="1" selected="0">
            <x v="42"/>
          </reference>
          <reference field="2" count="1" selected="0">
            <x v="13"/>
          </reference>
          <reference field="5" count="1" selected="0">
            <x v="76"/>
          </reference>
          <reference field="6" count="0"/>
          <reference field="7" count="1" selected="0">
            <x v="129"/>
          </reference>
          <reference field="8" count="1" selected="0">
            <x v="1"/>
          </reference>
        </references>
      </pivotArea>
    </format>
    <format dxfId="57848">
      <pivotArea dataOnly="0" labelOnly="1" fieldPosition="0">
        <references count="7">
          <reference field="0" count="1" selected="0">
            <x v="5"/>
          </reference>
          <reference field="1" count="1" selected="0">
            <x v="44"/>
          </reference>
          <reference field="2" count="1" selected="0">
            <x v="2"/>
          </reference>
          <reference field="5" count="1" selected="0">
            <x v="27"/>
          </reference>
          <reference field="6" count="0"/>
          <reference field="7" count="1" selected="0">
            <x v="0"/>
          </reference>
          <reference field="8" count="1" selected="0">
            <x v="1"/>
          </reference>
        </references>
      </pivotArea>
    </format>
    <format dxfId="57849">
      <pivotArea dataOnly="0" labelOnly="1" fieldPosition="0">
        <references count="7">
          <reference field="0" count="1" selected="0">
            <x v="9"/>
          </reference>
          <reference field="1" count="1" selected="0">
            <x v="45"/>
          </reference>
          <reference field="2" count="1" selected="0">
            <x v="12"/>
          </reference>
          <reference field="5" count="1" selected="0">
            <x v="16"/>
          </reference>
          <reference field="6" count="0"/>
          <reference field="7" count="1" selected="0">
            <x v="18"/>
          </reference>
          <reference field="8" count="1" selected="0">
            <x v="1"/>
          </reference>
        </references>
      </pivotArea>
    </format>
    <format dxfId="57850">
      <pivotArea dataOnly="0" labelOnly="1" fieldPosition="0">
        <references count="7">
          <reference field="0" count="1" selected="0">
            <x v="0"/>
          </reference>
          <reference field="1" count="1" selected="0">
            <x v="46"/>
          </reference>
          <reference field="2" count="1" selected="0">
            <x v="2"/>
          </reference>
          <reference field="5" count="1" selected="0">
            <x v="81"/>
          </reference>
          <reference field="6" count="0"/>
          <reference field="7" count="1" selected="0">
            <x v="6"/>
          </reference>
          <reference field="8" count="1" selected="0">
            <x v="1"/>
          </reference>
        </references>
      </pivotArea>
    </format>
    <format dxfId="57851">
      <pivotArea dataOnly="0" labelOnly="1" fieldPosition="0">
        <references count="7">
          <reference field="0" count="1" selected="0">
            <x v="0"/>
          </reference>
          <reference field="1" count="1" selected="0">
            <x v="48"/>
          </reference>
          <reference field="2" count="1" selected="0">
            <x v="2"/>
          </reference>
          <reference field="5" count="1" selected="0">
            <x v="50"/>
          </reference>
          <reference field="6" count="0"/>
          <reference field="7" count="1" selected="0">
            <x v="72"/>
          </reference>
          <reference field="8" count="1" selected="0">
            <x v="1"/>
          </reference>
        </references>
      </pivotArea>
    </format>
    <format dxfId="57852">
      <pivotArea dataOnly="0" labelOnly="1" fieldPosition="0">
        <references count="7">
          <reference field="0" count="1" selected="0">
            <x v="3"/>
          </reference>
          <reference field="1" count="1" selected="0">
            <x v="51"/>
          </reference>
          <reference field="2" count="1" selected="0">
            <x v="12"/>
          </reference>
          <reference field="5" count="1" selected="0">
            <x v="46"/>
          </reference>
          <reference field="6" count="0"/>
          <reference field="7" count="1" selected="0">
            <x v="87"/>
          </reference>
          <reference field="8" count="1" selected="0">
            <x v="0"/>
          </reference>
        </references>
      </pivotArea>
    </format>
    <format dxfId="57853">
      <pivotArea dataOnly="0" labelOnly="1" fieldPosition="0">
        <references count="7">
          <reference field="0" count="1" selected="0">
            <x v="4"/>
          </reference>
          <reference field="1" count="1" selected="0">
            <x v="52"/>
          </reference>
          <reference field="2" count="1" selected="0">
            <x v="12"/>
          </reference>
          <reference field="5" count="1" selected="0">
            <x v="75"/>
          </reference>
          <reference field="6" count="0"/>
          <reference field="7" count="1" selected="0">
            <x v="10"/>
          </reference>
          <reference field="8" count="1" selected="0">
            <x v="0"/>
          </reference>
        </references>
      </pivotArea>
    </format>
    <format dxfId="57854">
      <pivotArea dataOnly="0" labelOnly="1" fieldPosition="0">
        <references count="7">
          <reference field="0" count="1" selected="0">
            <x v="1"/>
          </reference>
          <reference field="1" count="1" selected="0">
            <x v="53"/>
          </reference>
          <reference field="2" count="1" selected="0">
            <x v="2"/>
          </reference>
          <reference field="5" count="1" selected="0">
            <x v="12"/>
          </reference>
          <reference field="6" count="0"/>
          <reference field="7" count="1" selected="0">
            <x v="66"/>
          </reference>
          <reference field="8" count="1" selected="0">
            <x v="0"/>
          </reference>
        </references>
      </pivotArea>
    </format>
    <format dxfId="57855">
      <pivotArea dataOnly="0" labelOnly="1" fieldPosition="0">
        <references count="7">
          <reference field="0" count="1" selected="0">
            <x v="3"/>
          </reference>
          <reference field="1" count="1" selected="0">
            <x v="54"/>
          </reference>
          <reference field="2" count="1" selected="0">
            <x v="2"/>
          </reference>
          <reference field="5" count="1" selected="0">
            <x v="63"/>
          </reference>
          <reference field="6" count="0"/>
          <reference field="7" count="1" selected="0">
            <x v="132"/>
          </reference>
          <reference field="8" count="1" selected="0">
            <x v="1"/>
          </reference>
        </references>
      </pivotArea>
    </format>
    <format dxfId="57856">
      <pivotArea dataOnly="0" labelOnly="1" fieldPosition="0">
        <references count="7">
          <reference field="0" count="1" selected="0">
            <x v="3"/>
          </reference>
          <reference field="1" count="1" selected="0">
            <x v="55"/>
          </reference>
          <reference field="2" count="1" selected="0">
            <x v="12"/>
          </reference>
          <reference field="5" count="1" selected="0">
            <x v="52"/>
          </reference>
          <reference field="6" count="0"/>
          <reference field="7" count="1" selected="0">
            <x v="82"/>
          </reference>
          <reference field="8" count="1" selected="0">
            <x v="1"/>
          </reference>
        </references>
      </pivotArea>
    </format>
    <format dxfId="57857">
      <pivotArea dataOnly="0" labelOnly="1" fieldPosition="0">
        <references count="7">
          <reference field="0" count="1" selected="0">
            <x v="5"/>
          </reference>
          <reference field="1" count="1" selected="0">
            <x v="56"/>
          </reference>
          <reference field="2" count="1" selected="0">
            <x v="12"/>
          </reference>
          <reference field="5" count="1" selected="0">
            <x v="57"/>
          </reference>
          <reference field="6" count="0"/>
          <reference field="7" count="1" selected="0">
            <x v="98"/>
          </reference>
          <reference field="8" count="1" selected="0">
            <x v="1"/>
          </reference>
        </references>
      </pivotArea>
    </format>
    <format dxfId="57858">
      <pivotArea dataOnly="0" labelOnly="1" fieldPosition="0">
        <references count="7">
          <reference field="0" count="1" selected="0">
            <x v="9"/>
          </reference>
          <reference field="1" count="1" selected="0">
            <x v="57"/>
          </reference>
          <reference field="2" count="1" selected="0">
            <x v="12"/>
          </reference>
          <reference field="5" count="1" selected="0">
            <x v="21"/>
          </reference>
          <reference field="6" count="0"/>
          <reference field="7" count="1" selected="0">
            <x v="44"/>
          </reference>
          <reference field="8" count="1" selected="0">
            <x v="1"/>
          </reference>
        </references>
      </pivotArea>
    </format>
    <format dxfId="57859">
      <pivotArea dataOnly="0" labelOnly="1" fieldPosition="0">
        <references count="7">
          <reference field="0" count="1" selected="0">
            <x v="3"/>
          </reference>
          <reference field="1" count="1" selected="0">
            <x v="59"/>
          </reference>
          <reference field="2" count="1" selected="0">
            <x v="12"/>
          </reference>
          <reference field="5" count="1" selected="0">
            <x v="40"/>
          </reference>
          <reference field="6" count="0"/>
          <reference field="7" count="1" selected="0">
            <x v="8"/>
          </reference>
          <reference field="8" count="1" selected="0">
            <x v="1"/>
          </reference>
        </references>
      </pivotArea>
    </format>
    <format dxfId="57860">
      <pivotArea dataOnly="0" labelOnly="1" fieldPosition="0">
        <references count="7">
          <reference field="0" count="1" selected="0">
            <x v="2"/>
          </reference>
          <reference field="1" count="1" selected="0">
            <x v="60"/>
          </reference>
          <reference field="2" count="1" selected="0">
            <x v="12"/>
          </reference>
          <reference field="5" count="1" selected="0">
            <x v="9"/>
          </reference>
          <reference field="6" count="0"/>
          <reference field="7" count="1" selected="0">
            <x v="63"/>
          </reference>
          <reference field="8" count="1" selected="0">
            <x v="1"/>
          </reference>
        </references>
      </pivotArea>
    </format>
    <format dxfId="57861">
      <pivotArea dataOnly="0" labelOnly="1" fieldPosition="0">
        <references count="7">
          <reference field="0" count="1" selected="0">
            <x v="2"/>
          </reference>
          <reference field="1" count="1" selected="0">
            <x v="62"/>
          </reference>
          <reference field="2" count="1" selected="0">
            <x v="11"/>
          </reference>
          <reference field="5" count="1" selected="0">
            <x v="59"/>
          </reference>
          <reference field="6" count="0"/>
          <reference field="7" count="1" selected="0">
            <x v="83"/>
          </reference>
          <reference field="8" count="1" selected="0">
            <x v="0"/>
          </reference>
        </references>
      </pivotArea>
    </format>
    <format dxfId="57862">
      <pivotArea dataOnly="0" labelOnly="1" fieldPosition="0">
        <references count="7">
          <reference field="0" count="1" selected="0">
            <x v="9"/>
          </reference>
          <reference field="1" count="1" selected="0">
            <x v="64"/>
          </reference>
          <reference field="2" count="1" selected="0">
            <x v="2"/>
          </reference>
          <reference field="5" count="1" selected="0">
            <x v="83"/>
          </reference>
          <reference field="6" count="0"/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863">
      <pivotArea dataOnly="0" labelOnly="1" fieldPosition="0">
        <references count="7">
          <reference field="0" count="1" selected="0">
            <x v="6"/>
          </reference>
          <reference field="1" count="1" selected="0">
            <x v="65"/>
          </reference>
          <reference field="2" count="1" selected="0">
            <x v="12"/>
          </reference>
          <reference field="5" count="1" selected="0">
            <x v="54"/>
          </reference>
          <reference field="6" count="0"/>
          <reference field="7" count="1" selected="0">
            <x v="9"/>
          </reference>
          <reference field="8" count="1" selected="0">
            <x v="0"/>
          </reference>
        </references>
      </pivotArea>
    </format>
    <format dxfId="57864">
      <pivotArea dataOnly="0" labelOnly="1" fieldPosition="0">
        <references count="7">
          <reference field="0" count="1" selected="0">
            <x v="4"/>
          </reference>
          <reference field="1" count="1" selected="0">
            <x v="66"/>
          </reference>
          <reference field="2" count="1" selected="0">
            <x v="12"/>
          </reference>
          <reference field="5" count="1" selected="0">
            <x v="65"/>
          </reference>
          <reference field="6" count="0"/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865">
      <pivotArea dataOnly="0" labelOnly="1" fieldPosition="0">
        <references count="7">
          <reference field="0" count="1" selected="0">
            <x v="8"/>
          </reference>
          <reference field="1" count="1" selected="0">
            <x v="68"/>
          </reference>
          <reference field="2" count="1" selected="0">
            <x v="12"/>
          </reference>
          <reference field="5" count="1" selected="0">
            <x v="0"/>
          </reference>
          <reference field="6" count="0"/>
          <reference field="7" count="1" selected="0">
            <x v="7"/>
          </reference>
          <reference field="8" count="1" selected="0">
            <x v="1"/>
          </reference>
        </references>
      </pivotArea>
    </format>
    <format dxfId="57866">
      <pivotArea dataOnly="0" labelOnly="1" fieldPosition="0">
        <references count="7">
          <reference field="0" count="1" selected="0">
            <x v="3"/>
          </reference>
          <reference field="1" count="1" selected="0">
            <x v="69"/>
          </reference>
          <reference field="2" count="1" selected="0">
            <x v="12"/>
          </reference>
          <reference field="5" count="1" selected="0">
            <x v="29"/>
          </reference>
          <reference field="6" count="0"/>
          <reference field="7" count="1" selected="0">
            <x v="58"/>
          </reference>
          <reference field="8" count="1" selected="0">
            <x v="1"/>
          </reference>
        </references>
      </pivotArea>
    </format>
    <format dxfId="57867">
      <pivotArea dataOnly="0" labelOnly="1" fieldPosition="0">
        <references count="7">
          <reference field="0" count="1" selected="0">
            <x v="9"/>
          </reference>
          <reference field="1" count="1" selected="0">
            <x v="72"/>
          </reference>
          <reference field="2" count="1" selected="0">
            <x v="12"/>
          </reference>
          <reference field="5" count="1" selected="0">
            <x v="34"/>
          </reference>
          <reference field="6" count="0"/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868">
      <pivotArea dataOnly="0" labelOnly="1" fieldPosition="0">
        <references count="7">
          <reference field="0" count="1" selected="0">
            <x v="1"/>
          </reference>
          <reference field="1" count="1" selected="0">
            <x v="77"/>
          </reference>
          <reference field="2" count="1" selected="0">
            <x v="12"/>
          </reference>
          <reference field="5" count="1" selected="0">
            <x v="80"/>
          </reference>
          <reference field="6" count="0"/>
          <reference field="7" count="1" selected="0">
            <x v="21"/>
          </reference>
          <reference field="8" count="1" selected="0">
            <x v="1"/>
          </reference>
        </references>
      </pivotArea>
    </format>
    <format dxfId="57869">
      <pivotArea dataOnly="0" labelOnly="1" fieldPosition="0">
        <references count="7">
          <reference field="0" count="1" selected="0">
            <x v="3"/>
          </reference>
          <reference field="1" count="1" selected="0">
            <x v="81"/>
          </reference>
          <reference field="2" count="1" selected="0">
            <x v="2"/>
          </reference>
          <reference field="5" count="1" selected="0">
            <x v="31"/>
          </reference>
          <reference field="6" count="0"/>
          <reference field="7" count="1" selected="0">
            <x v="15"/>
          </reference>
          <reference field="8" count="1" selected="0">
            <x v="1"/>
          </reference>
        </references>
      </pivotArea>
    </format>
    <format dxfId="57870">
      <pivotArea dataOnly="0" labelOnly="1" fieldPosition="0">
        <references count="7">
          <reference field="0" count="1" selected="0">
            <x v="0"/>
          </reference>
          <reference field="1" count="1" selected="0">
            <x v="82"/>
          </reference>
          <reference field="2" count="1" selected="0">
            <x v="12"/>
          </reference>
          <reference field="5" count="1" selected="0">
            <x v="22"/>
          </reference>
          <reference field="6" count="0"/>
          <reference field="7" count="1" selected="0">
            <x v="15"/>
          </reference>
          <reference field="8" count="1" selected="0">
            <x v="0"/>
          </reference>
        </references>
      </pivotArea>
    </format>
    <format dxfId="57871">
      <pivotArea dataOnly="0" labelOnly="1" fieldPosition="0">
        <references count="7">
          <reference field="0" count="1" selected="0">
            <x v="0"/>
          </reference>
          <reference field="1" count="1" selected="0">
            <x v="83"/>
          </reference>
          <reference field="2" count="1" selected="0">
            <x v="12"/>
          </reference>
          <reference field="5" count="1" selected="0">
            <x v="6"/>
          </reference>
          <reference field="6" count="0"/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872">
      <pivotArea dataOnly="0" labelOnly="1" fieldPosition="0">
        <references count="7">
          <reference field="0" count="1" selected="0">
            <x v="8"/>
          </reference>
          <reference field="1" count="1" selected="0">
            <x v="86"/>
          </reference>
          <reference field="2" count="1" selected="0">
            <x v="2"/>
          </reference>
          <reference field="5" count="1" selected="0">
            <x v="77"/>
          </reference>
          <reference field="6" count="0"/>
          <reference field="7" count="1" selected="0">
            <x v="51"/>
          </reference>
          <reference field="8" count="1" selected="0">
            <x v="1"/>
          </reference>
        </references>
      </pivotArea>
    </format>
    <format dxfId="57873">
      <pivotArea dataOnly="0" labelOnly="1" fieldPosition="0">
        <references count="7">
          <reference field="0" count="1" selected="0">
            <x v="9"/>
          </reference>
          <reference field="1" count="1" selected="0">
            <x v="90"/>
          </reference>
          <reference field="2" count="1" selected="0">
            <x v="12"/>
          </reference>
          <reference field="5" count="1" selected="0">
            <x v="58"/>
          </reference>
          <reference field="6" count="0"/>
          <reference field="7" count="1" selected="0">
            <x v="71"/>
          </reference>
          <reference field="8" count="1" selected="0">
            <x v="0"/>
          </reference>
        </references>
      </pivotArea>
    </format>
    <format dxfId="57874">
      <pivotArea dataOnly="0" labelOnly="1" fieldPosition="0">
        <references count="7">
          <reference field="0" count="1" selected="0">
            <x v="0"/>
          </reference>
          <reference field="1" count="1" selected="0">
            <x v="93"/>
          </reference>
          <reference field="2" count="1" selected="0">
            <x v="12"/>
          </reference>
          <reference field="5" count="1" selected="0">
            <x v="4"/>
          </reference>
          <reference field="6" count="0"/>
          <reference field="7" count="1" selected="0">
            <x v="20"/>
          </reference>
          <reference field="8" count="1" selected="0">
            <x v="1"/>
          </reference>
        </references>
      </pivotArea>
    </format>
    <format dxfId="57875">
      <pivotArea dataOnly="0" labelOnly="1" fieldPosition="0">
        <references count="7">
          <reference field="0" count="1" selected="0">
            <x v="5"/>
          </reference>
          <reference field="1" count="1" selected="0">
            <x v="95"/>
          </reference>
          <reference field="2" count="1" selected="0">
            <x v="12"/>
          </reference>
          <reference field="5" count="1" selected="0">
            <x v="60"/>
          </reference>
          <reference field="6" count="0"/>
          <reference field="7" count="1" selected="0">
            <x v="116"/>
          </reference>
          <reference field="8" count="1" selected="0">
            <x v="1"/>
          </reference>
        </references>
      </pivotArea>
    </format>
    <format dxfId="57876">
      <pivotArea dataOnly="0" labelOnly="1" fieldPosition="0">
        <references count="7">
          <reference field="0" count="1" selected="0">
            <x v="8"/>
          </reference>
          <reference field="1" count="1" selected="0">
            <x v="97"/>
          </reference>
          <reference field="2" count="1" selected="0">
            <x v="2"/>
          </reference>
          <reference field="5" count="1" selected="0">
            <x v="24"/>
          </reference>
          <reference field="6" count="0"/>
          <reference field="7" count="1" selected="0">
            <x v="33"/>
          </reference>
          <reference field="8" count="1" selected="0">
            <x v="1"/>
          </reference>
        </references>
      </pivotArea>
    </format>
    <format dxfId="57877">
      <pivotArea dataOnly="0" labelOnly="1" fieldPosition="0">
        <references count="7">
          <reference field="0" count="1" selected="0">
            <x v="5"/>
          </reference>
          <reference field="1" count="1" selected="0">
            <x v="98"/>
          </reference>
          <reference field="2" count="1" selected="0">
            <x v="12"/>
          </reference>
          <reference field="5" count="1" selected="0">
            <x v="99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878">
      <pivotArea dataOnly="0" labelOnly="1" fieldPosition="0">
        <references count="7">
          <reference field="0" count="1" selected="0">
            <x v="9"/>
          </reference>
          <reference field="1" count="1" selected="0">
            <x v="105"/>
          </reference>
          <reference field="2" count="1" selected="0">
            <x v="11"/>
          </reference>
          <reference field="5" count="1" selected="0">
            <x v="78"/>
          </reference>
          <reference field="6" count="0"/>
          <reference field="7" count="1" selected="0">
            <x v="117"/>
          </reference>
          <reference field="8" count="1" selected="0">
            <x v="0"/>
          </reference>
        </references>
      </pivotArea>
    </format>
    <format dxfId="57879">
      <pivotArea dataOnly="0" labelOnly="1" fieldPosition="0">
        <references count="7">
          <reference field="0" count="1" selected="0">
            <x v="7"/>
          </reference>
          <reference field="1" count="1" selected="0">
            <x v="108"/>
          </reference>
          <reference field="2" count="1" selected="0">
            <x v="12"/>
          </reference>
          <reference field="5" count="1" selected="0">
            <x v="8"/>
          </reference>
          <reference field="6" count="0"/>
          <reference field="7" count="1" selected="0">
            <x v="53"/>
          </reference>
          <reference field="8" count="1" selected="0">
            <x v="0"/>
          </reference>
        </references>
      </pivotArea>
    </format>
    <format dxfId="57880">
      <pivotArea dataOnly="0" labelOnly="1" fieldPosition="0">
        <references count="7">
          <reference field="0" count="1" selected="0">
            <x v="3"/>
          </reference>
          <reference field="1" count="1" selected="0">
            <x v="109"/>
          </reference>
          <reference field="2" count="1" selected="0">
            <x v="14"/>
          </reference>
          <reference field="5" count="1" selected="0">
            <x v="41"/>
          </reference>
          <reference field="6" count="0"/>
          <reference field="7" count="1" selected="0">
            <x v="121"/>
          </reference>
          <reference field="8" count="1" selected="0">
            <x v="1"/>
          </reference>
        </references>
      </pivotArea>
    </format>
    <format dxfId="57881">
      <pivotArea dataOnly="0" labelOnly="1" fieldPosition="0">
        <references count="7">
          <reference field="0" count="1" selected="0">
            <x v="3"/>
          </reference>
          <reference field="1" count="1" selected="0">
            <x v="110"/>
          </reference>
          <reference field="2" count="1" selected="0">
            <x v="2"/>
          </reference>
          <reference field="5" count="1" selected="0">
            <x v="69"/>
          </reference>
          <reference field="6" count="0"/>
          <reference field="7" count="1" selected="0">
            <x v="24"/>
          </reference>
          <reference field="8" count="1" selected="0">
            <x v="1"/>
          </reference>
        </references>
      </pivotArea>
    </format>
    <format dxfId="57882">
      <pivotArea dataOnly="0" labelOnly="1" fieldPosition="0">
        <references count="7">
          <reference field="0" count="1" selected="0">
            <x v="5"/>
          </reference>
          <reference field="1" count="1" selected="0">
            <x v="111"/>
          </reference>
          <reference field="2" count="1" selected="0">
            <x v="12"/>
          </reference>
          <reference field="5" count="1" selected="0">
            <x v="51"/>
          </reference>
          <reference field="6" count="0"/>
          <reference field="7" count="1" selected="0">
            <x v="77"/>
          </reference>
          <reference field="8" count="1" selected="0">
            <x v="1"/>
          </reference>
        </references>
      </pivotArea>
    </format>
    <format dxfId="57883">
      <pivotArea dataOnly="0" labelOnly="1" fieldPosition="0">
        <references count="7">
          <reference field="0" count="1" selected="0">
            <x v="4"/>
          </reference>
          <reference field="1" count="1" selected="0">
            <x v="113"/>
          </reference>
          <reference field="2" count="1" selected="0">
            <x v="12"/>
          </reference>
          <reference field="5" count="1" selected="0">
            <x v="61"/>
          </reference>
          <reference field="6" count="0"/>
          <reference field="7" count="1" selected="0">
            <x v="99"/>
          </reference>
          <reference field="8" count="1" selected="0">
            <x v="0"/>
          </reference>
        </references>
      </pivotArea>
    </format>
    <format dxfId="57884">
      <pivotArea dataOnly="0" labelOnly="1" fieldPosition="0">
        <references count="7">
          <reference field="0" count="1" selected="0">
            <x v="5"/>
          </reference>
          <reference field="1" count="1" selected="0">
            <x v="115"/>
          </reference>
          <reference field="2" count="1" selected="0">
            <x v="13"/>
          </reference>
          <reference field="5" count="1" selected="0">
            <x v="64"/>
          </reference>
          <reference field="6" count="0"/>
          <reference field="7" count="1" selected="0">
            <x v="75"/>
          </reference>
          <reference field="8" count="1" selected="0">
            <x v="1"/>
          </reference>
        </references>
      </pivotArea>
    </format>
    <format dxfId="57885">
      <pivotArea dataOnly="0" labelOnly="1" fieldPosition="0">
        <references count="7">
          <reference field="0" count="1" selected="0">
            <x v="1"/>
          </reference>
          <reference field="1" count="1" selected="0">
            <x v="116"/>
          </reference>
          <reference field="2" count="1" selected="0">
            <x v="12"/>
          </reference>
          <reference field="5" count="1" selected="0">
            <x v="84"/>
          </reference>
          <reference field="6" count="0"/>
          <reference field="7" count="1" selected="0">
            <x v="43"/>
          </reference>
          <reference field="8" count="1" selected="0">
            <x v="1"/>
          </reference>
        </references>
      </pivotArea>
    </format>
    <format dxfId="57886">
      <pivotArea dataOnly="0" labelOnly="1" fieldPosition="0">
        <references count="7">
          <reference field="0" count="1" selected="0">
            <x v="8"/>
          </reference>
          <reference field="1" count="1" selected="0">
            <x v="118"/>
          </reference>
          <reference field="2" count="1" selected="0">
            <x v="2"/>
          </reference>
          <reference field="5" count="1" selected="0">
            <x v="20"/>
          </reference>
          <reference field="6" count="0"/>
          <reference field="7" count="1" selected="0">
            <x v="36"/>
          </reference>
          <reference field="8" count="1" selected="0">
            <x v="1"/>
          </reference>
        </references>
      </pivotArea>
    </format>
    <format dxfId="57887">
      <pivotArea dataOnly="0" labelOnly="1" fieldPosition="0">
        <references count="7">
          <reference field="0" count="1" selected="0">
            <x v="0"/>
          </reference>
          <reference field="1" count="1" selected="0">
            <x v="119"/>
          </reference>
          <reference field="2" count="1" selected="0">
            <x v="12"/>
          </reference>
          <reference field="5" count="1" selected="0">
            <x v="19"/>
          </reference>
          <reference field="6" count="0"/>
          <reference field="7" count="1" selected="0">
            <x v="34"/>
          </reference>
          <reference field="8" count="1" selected="0">
            <x v="1"/>
          </reference>
        </references>
      </pivotArea>
    </format>
    <format dxfId="57888">
      <pivotArea dataOnly="0" labelOnly="1" fieldPosition="0">
        <references count="7">
          <reference field="0" count="1" selected="0">
            <x v="5"/>
          </reference>
          <reference field="1" count="1" selected="0">
            <x v="121"/>
          </reference>
          <reference field="2" count="1" selected="0">
            <x v="2"/>
          </reference>
          <reference field="5" count="1" selected="0">
            <x v="26"/>
          </reference>
          <reference field="6" count="0"/>
          <reference field="7" count="1" selected="0">
            <x v="90"/>
          </reference>
          <reference field="8" count="1" selected="0">
            <x v="1"/>
          </reference>
        </references>
      </pivotArea>
    </format>
    <format dxfId="57889">
      <pivotArea dataOnly="0" labelOnly="1" fieldPosition="0">
        <references count="7">
          <reference field="0" count="1" selected="0">
            <x v="6"/>
          </reference>
          <reference field="1" count="1" selected="0">
            <x v="124"/>
          </reference>
          <reference field="2" count="1" selected="0">
            <x v="12"/>
          </reference>
          <reference field="5" count="1" selected="0">
            <x v="98"/>
          </reference>
          <reference field="6" count="0"/>
          <reference field="7" count="1" selected="0">
            <x v="78"/>
          </reference>
          <reference field="8" count="1" selected="0">
            <x v="0"/>
          </reference>
        </references>
      </pivotArea>
    </format>
    <format dxfId="57890">
      <pivotArea dataOnly="0" labelOnly="1" fieldPosition="0">
        <references count="7">
          <reference field="0" count="1" selected="0">
            <x v="4"/>
          </reference>
          <reference field="1" count="1" selected="0">
            <x v="126"/>
          </reference>
          <reference field="2" count="1" selected="0">
            <x v="12"/>
          </reference>
          <reference field="5" count="1" selected="0">
            <x v="67"/>
          </reference>
          <reference field="6" count="0"/>
          <reference field="7" count="1" selected="0">
            <x v="111"/>
          </reference>
          <reference field="8" count="1" selected="0">
            <x v="1"/>
          </reference>
        </references>
      </pivotArea>
    </format>
    <format dxfId="57891">
      <pivotArea dataOnly="0" labelOnly="1" fieldPosition="0">
        <references count="7">
          <reference field="0" count="1" selected="0">
            <x v="2"/>
          </reference>
          <reference field="1" count="1" selected="0">
            <x v="127"/>
          </reference>
          <reference field="2" count="1" selected="0">
            <x v="11"/>
          </reference>
          <reference field="5" count="1" selected="0">
            <x v="39"/>
          </reference>
          <reference field="6" count="0"/>
          <reference field="7" count="1" selected="0">
            <x v="57"/>
          </reference>
          <reference field="8" count="1" selected="0">
            <x v="1"/>
          </reference>
        </references>
      </pivotArea>
    </format>
    <format dxfId="57892">
      <pivotArea dataOnly="0" labelOnly="1" fieldPosition="0">
        <references count="7">
          <reference field="0" count="1" selected="0">
            <x v="3"/>
          </reference>
          <reference field="1" count="1" selected="0">
            <x v="128"/>
          </reference>
          <reference field="2" count="1" selected="0">
            <x v="12"/>
          </reference>
          <reference field="5" count="1" selected="0">
            <x v="68"/>
          </reference>
          <reference field="6" count="0"/>
          <reference field="7" count="1" selected="0">
            <x v="89"/>
          </reference>
          <reference field="8" count="1" selected="0">
            <x v="1"/>
          </reference>
        </references>
      </pivotArea>
    </format>
    <format dxfId="57893">
      <pivotArea dataOnly="0" labelOnly="1" fieldPosition="0">
        <references count="7">
          <reference field="0" count="1" selected="0">
            <x v="0"/>
          </reference>
          <reference field="1" count="1" selected="0">
            <x v="129"/>
          </reference>
          <reference field="2" count="1" selected="0">
            <x v="12"/>
          </reference>
          <reference field="5" count="1" selected="0">
            <x v="15"/>
          </reference>
          <reference field="6" count="0"/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894">
      <pivotArea dataOnly="0" labelOnly="1" fieldPosition="0">
        <references count="7">
          <reference field="0" count="1" selected="0">
            <x v="0"/>
          </reference>
          <reference field="1" count="1" selected="0">
            <x v="130"/>
          </reference>
          <reference field="2" count="1" selected="0">
            <x v="12"/>
          </reference>
          <reference field="5" count="1" selected="0">
            <x v="49"/>
          </reference>
          <reference field="6" count="0"/>
          <reference field="7" count="1" selected="0">
            <x v="102"/>
          </reference>
          <reference field="8" count="1" selected="0">
            <x v="1"/>
          </reference>
        </references>
      </pivotArea>
    </format>
    <format dxfId="57895">
      <pivotArea dataOnly="0" labelOnly="1" fieldPosition="0">
        <references count="7">
          <reference field="0" count="1" selected="0">
            <x v="3"/>
          </reference>
          <reference field="1" count="1" selected="0">
            <x v="131"/>
          </reference>
          <reference field="2" count="1" selected="0">
            <x v="12"/>
          </reference>
          <reference field="5" count="1" selected="0">
            <x v="94"/>
          </reference>
          <reference field="6" count="0"/>
          <reference field="7" count="1" selected="0">
            <x v="81"/>
          </reference>
          <reference field="8" count="1" selected="0">
            <x v="1"/>
          </reference>
        </references>
      </pivotArea>
    </format>
    <format dxfId="57896">
      <pivotArea dataOnly="0" labelOnly="1" fieldPosition="0">
        <references count="7">
          <reference field="0" count="1" selected="0">
            <x v="3"/>
          </reference>
          <reference field="1" count="1" selected="0">
            <x v="134"/>
          </reference>
          <reference field="2" count="1" selected="0">
            <x v="2"/>
          </reference>
          <reference field="5" count="1" selected="0">
            <x v="79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897">
      <pivotArea dataOnly="0" labelOnly="1" fieldPosition="0">
        <references count="7">
          <reference field="0" count="1" selected="0">
            <x v="9"/>
          </reference>
          <reference field="1" count="1" selected="0">
            <x v="142"/>
          </reference>
          <reference field="2" count="1" selected="0">
            <x v="12"/>
          </reference>
          <reference field="5" count="1" selected="0">
            <x v="17"/>
          </reference>
          <reference field="6" count="0"/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898">
      <pivotArea dataOnly="0" labelOnly="1" fieldPosition="0">
        <references count="7">
          <reference field="0" count="1" selected="0">
            <x v="2"/>
          </reference>
          <reference field="1" count="1" selected="0">
            <x v="143"/>
          </reference>
          <reference field="2" count="1" selected="0">
            <x v="12"/>
          </reference>
          <reference field="5" count="1" selected="0">
            <x v="48"/>
          </reference>
          <reference field="6" count="0"/>
          <reference field="7" count="1" selected="0">
            <x v="97"/>
          </reference>
          <reference field="8" count="1" selected="0">
            <x v="1"/>
          </reference>
        </references>
      </pivotArea>
    </format>
    <format dxfId="57899">
      <pivotArea dataOnly="0" labelOnly="1" fieldPosition="0">
        <references count="7">
          <reference field="0" count="1" selected="0">
            <x v="8"/>
          </reference>
          <reference field="1" count="1" selected="0">
            <x v="144"/>
          </reference>
          <reference field="2" count="1" selected="0">
            <x v="12"/>
          </reference>
          <reference field="5" count="1" selected="0">
            <x v="29"/>
          </reference>
          <reference field="6" count="0"/>
          <reference field="7" count="1" selected="0">
            <x v="55"/>
          </reference>
          <reference field="8" count="1" selected="0">
            <x v="1"/>
          </reference>
        </references>
      </pivotArea>
    </format>
    <format dxfId="57900">
      <pivotArea dataOnly="0" labelOnly="1" fieldPosition="0">
        <references count="7">
          <reference field="0" count="1" selected="0">
            <x v="6"/>
          </reference>
          <reference field="1" count="1" selected="0">
            <x v="148"/>
          </reference>
          <reference field="2" count="1" selected="0">
            <x v="12"/>
          </reference>
          <reference field="5" count="1" selected="0">
            <x v="35"/>
          </reference>
          <reference field="6" count="0"/>
          <reference field="7" count="1" selected="0">
            <x v="7"/>
          </reference>
          <reference field="8" count="1" selected="0">
            <x v="0"/>
          </reference>
        </references>
      </pivotArea>
    </format>
    <format dxfId="57901">
      <pivotArea dataOnly="0" labelOnly="1" fieldPosition="0">
        <references count="7">
          <reference field="0" count="1" selected="0">
            <x v="9"/>
          </reference>
          <reference field="1" count="1" selected="0">
            <x v="150"/>
          </reference>
          <reference field="2" count="1" selected="0">
            <x v="12"/>
          </reference>
          <reference field="5" count="1" selected="0">
            <x v="36"/>
          </reference>
          <reference field="6" count="0"/>
          <reference field="7" count="1" selected="0">
            <x v="12"/>
          </reference>
          <reference field="8" count="1" selected="0">
            <x v="1"/>
          </reference>
        </references>
      </pivotArea>
    </format>
    <format dxfId="57902">
      <pivotArea dataOnly="0" labelOnly="1" fieldPosition="0">
        <references count="7">
          <reference field="0" count="1" selected="0">
            <x v="9"/>
          </reference>
          <reference field="1" count="1" selected="0">
            <x v="152"/>
          </reference>
          <reference field="2" count="1" selected="0">
            <x v="12"/>
          </reference>
          <reference field="5" count="1" selected="0">
            <x v="42"/>
          </reference>
          <reference field="6" count="0"/>
          <reference field="7" count="1" selected="0">
            <x v="14"/>
          </reference>
          <reference field="8" count="1" selected="0">
            <x v="1"/>
          </reference>
        </references>
      </pivotArea>
    </format>
    <format dxfId="57903">
      <pivotArea dataOnly="0" labelOnly="1" fieldPosition="0">
        <references count="7">
          <reference field="0" count="1" selected="0">
            <x v="0"/>
          </reference>
          <reference field="1" count="1" selected="0">
            <x v="153"/>
          </reference>
          <reference field="2" count="1" selected="0">
            <x v="12"/>
          </reference>
          <reference field="5" count="1" selected="0">
            <x v="90"/>
          </reference>
          <reference field="6" count="0"/>
          <reference field="7" count="1" selected="0">
            <x v="10"/>
          </reference>
          <reference field="8" count="1" selected="0">
            <x v="1"/>
          </reference>
        </references>
      </pivotArea>
    </format>
    <format dxfId="57904">
      <pivotArea dataOnly="0" labelOnly="1" fieldPosition="0">
        <references count="7">
          <reference field="0" count="1" selected="0">
            <x v="6"/>
          </reference>
          <reference field="1" count="1" selected="0">
            <x v="158"/>
          </reference>
          <reference field="2" count="1" selected="0">
            <x v="2"/>
          </reference>
          <reference field="5" count="1" selected="0">
            <x v="28"/>
          </reference>
          <reference field="6" count="0"/>
          <reference field="7" count="1" selected="0">
            <x v="96"/>
          </reference>
          <reference field="8" count="1" selected="0">
            <x v="1"/>
          </reference>
        </references>
      </pivotArea>
    </format>
    <format dxfId="57905">
      <pivotArea dataOnly="0" labelOnly="1" fieldPosition="0">
        <references count="7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2"/>
          </reference>
          <reference field="5" count="1" selected="0">
            <x v="1"/>
          </reference>
          <reference field="6" count="0"/>
          <reference field="7" count="1" selected="0">
            <x v="9"/>
          </reference>
          <reference field="8" count="1" selected="0">
            <x v="1"/>
          </reference>
        </references>
      </pivotArea>
    </format>
    <format dxfId="57906">
      <pivotArea dataOnly="0" labelOnly="1" fieldPosition="0">
        <references count="7">
          <reference field="0" count="1" selected="0">
            <x v="5"/>
          </reference>
          <reference field="1" count="1" selected="0">
            <x v="160"/>
          </reference>
          <reference field="2" count="1" selected="0">
            <x v="12"/>
          </reference>
          <reference field="5" count="1" selected="0">
            <x v="73"/>
          </reference>
          <reference field="6" count="0"/>
          <reference field="7" count="1" selected="0">
            <x v="2"/>
          </reference>
          <reference field="8" count="1" selected="0">
            <x v="1"/>
          </reference>
        </references>
      </pivotArea>
    </format>
    <format dxfId="57907">
      <pivotArea dataOnly="0" labelOnly="1" fieldPosition="0">
        <references count="7">
          <reference field="0" count="1" selected="0">
            <x v="8"/>
          </reference>
          <reference field="1" count="1" selected="0">
            <x v="162"/>
          </reference>
          <reference field="2" count="1" selected="0">
            <x v="12"/>
          </reference>
          <reference field="5" count="1" selected="0">
            <x v="3"/>
          </reference>
          <reference field="6" count="0"/>
          <reference field="7" count="1" selected="0">
            <x v="42"/>
          </reference>
          <reference field="8" count="1" selected="0">
            <x v="1"/>
          </reference>
        </references>
      </pivotArea>
    </format>
    <format dxfId="57908">
      <pivotArea dataOnly="0" labelOnly="1" fieldPosition="0">
        <references count="7">
          <reference field="0" count="1" selected="0">
            <x v="9"/>
          </reference>
          <reference field="1" count="1" selected="0">
            <x v="163"/>
          </reference>
          <reference field="2" count="1" selected="0">
            <x v="11"/>
          </reference>
          <reference field="5" count="1" selected="0">
            <x v="30"/>
          </reference>
          <reference field="6" count="0"/>
          <reference field="7" count="1" selected="0">
            <x v="84"/>
          </reference>
          <reference field="8" count="1" selected="0">
            <x v="1"/>
          </reference>
        </references>
      </pivotArea>
    </format>
    <format dxfId="57909">
      <pivotArea dataOnly="0" labelOnly="1" fieldPosition="0">
        <references count="7">
          <reference field="0" count="1" selected="0">
            <x v="9"/>
          </reference>
          <reference field="1" count="1" selected="0">
            <x v="164"/>
          </reference>
          <reference field="2" count="1" selected="0">
            <x v="12"/>
          </reference>
          <reference field="5" count="1" selected="0">
            <x v="10"/>
          </reference>
          <reference field="6" count="0"/>
          <reference field="7" count="1" selected="0">
            <x v="68"/>
          </reference>
          <reference field="8" count="1" selected="0">
            <x v="1"/>
          </reference>
        </references>
      </pivotArea>
    </format>
    <format dxfId="57910">
      <pivotArea dataOnly="0" labelOnly="1" fieldPosition="0">
        <references count="7">
          <reference field="0" count="1" selected="0">
            <x v="7"/>
          </reference>
          <reference field="1" count="1" selected="0">
            <x v="165"/>
          </reference>
          <reference field="2" count="1" selected="0">
            <x v="12"/>
          </reference>
          <reference field="5" count="1" selected="0">
            <x v="45"/>
          </reference>
          <reference field="6" count="0"/>
          <reference field="7" count="1" selected="0">
            <x v="25"/>
          </reference>
          <reference field="8" count="1" selected="0">
            <x v="1"/>
          </reference>
        </references>
      </pivotArea>
    </format>
    <format dxfId="57911">
      <pivotArea dataOnly="0" labelOnly="1" fieldPosition="0">
        <references count="7">
          <reference field="0" count="1" selected="0">
            <x v="9"/>
          </reference>
          <reference field="1" count="1" selected="0">
            <x v="168"/>
          </reference>
          <reference field="2" count="1" selected="0">
            <x v="12"/>
          </reference>
          <reference field="5" count="1" selected="0">
            <x v="7"/>
          </reference>
          <reference field="6" count="0"/>
          <reference field="7" count="1" selected="0">
            <x v="30"/>
          </reference>
          <reference field="8" count="1" selected="0">
            <x v="1"/>
          </reference>
        </references>
      </pivotArea>
    </format>
    <format dxfId="57912">
      <pivotArea dataOnly="0" labelOnly="1" fieldPosition="0">
        <references count="7">
          <reference field="0" count="1" selected="0">
            <x v="8"/>
          </reference>
          <reference field="1" count="1" selected="0">
            <x v="169"/>
          </reference>
          <reference field="2" count="1" selected="0">
            <x v="12"/>
          </reference>
          <reference field="5" count="1" selected="0">
            <x v="88"/>
          </reference>
          <reference field="6" count="0"/>
          <reference field="7" count="1" selected="0">
            <x v="53"/>
          </reference>
          <reference field="8" count="1" selected="0">
            <x v="1"/>
          </reference>
        </references>
      </pivotArea>
    </format>
    <format dxfId="57913">
      <pivotArea dataOnly="0" labelOnly="1" fieldPosition="0">
        <references count="7">
          <reference field="0" count="1" selected="0">
            <x v="0"/>
          </reference>
          <reference field="1" count="1" selected="0">
            <x v="170"/>
          </reference>
          <reference field="2" count="1" selected="0">
            <x v="15"/>
          </reference>
          <reference field="5" count="1" selected="0">
            <x v="33"/>
          </reference>
          <reference field="6" count="0"/>
          <reference field="7" count="1" selected="0">
            <x v="115"/>
          </reference>
          <reference field="8" count="1" selected="0">
            <x v="1"/>
          </reference>
        </references>
      </pivotArea>
    </format>
    <format dxfId="57914">
      <pivotArea dataOnly="0" labelOnly="1" fieldPosition="0">
        <references count="7">
          <reference field="0" count="1" selected="0">
            <x v="1"/>
          </reference>
          <reference field="1" count="1" selected="0">
            <x v="172"/>
          </reference>
          <reference field="2" count="1" selected="0">
            <x v="12"/>
          </reference>
          <reference field="5" count="1" selected="0">
            <x v="38"/>
          </reference>
          <reference field="6" count="0"/>
          <reference field="7" count="1" selected="0">
            <x v="73"/>
          </reference>
          <reference field="8" count="1" selected="0">
            <x v="0"/>
          </reference>
        </references>
      </pivotArea>
    </format>
    <format dxfId="57915">
      <pivotArea dataOnly="0" labelOnly="1" fieldPosition="0">
        <references count="7">
          <reference field="0" count="1" selected="0">
            <x v="3"/>
          </reference>
          <reference field="1" count="1" selected="0">
            <x v="173"/>
          </reference>
          <reference field="2" count="1" selected="0">
            <x v="12"/>
          </reference>
          <reference field="5" count="1" selected="0">
            <x v="44"/>
          </reference>
          <reference field="6" count="0"/>
          <reference field="7" count="1" selected="0">
            <x v="114"/>
          </reference>
          <reference field="8" count="1" selected="0">
            <x v="1"/>
          </reference>
        </references>
      </pivotArea>
    </format>
    <format dxfId="57916">
      <pivotArea dataOnly="0" labelOnly="1" fieldPosition="0">
        <references count="7">
          <reference field="0" count="1" selected="0">
            <x v="5"/>
          </reference>
          <reference field="1" count="1" selected="0">
            <x v="176"/>
          </reference>
          <reference field="2" count="1" selected="0">
            <x v="12"/>
          </reference>
          <reference field="5" count="1" selected="0">
            <x v="18"/>
          </reference>
          <reference field="6" count="0"/>
          <reference field="7" count="1" selected="0">
            <x v="27"/>
          </reference>
          <reference field="8" count="1" selected="0">
            <x v="1"/>
          </reference>
        </references>
      </pivotArea>
    </format>
    <format dxfId="57917">
      <pivotArea dataOnly="0" labelOnly="1" fieldPosition="0">
        <references count="7">
          <reference field="0" count="1" selected="0">
            <x v="4"/>
          </reference>
          <reference field="1" count="1" selected="0">
            <x v="177"/>
          </reference>
          <reference field="2" count="1" selected="0">
            <x v="12"/>
          </reference>
          <reference field="5" count="1" selected="0">
            <x v="47"/>
          </reference>
          <reference field="6" count="0"/>
          <reference field="7" count="1" selected="0">
            <x v="79"/>
          </reference>
          <reference field="8" count="1" selected="0">
            <x v="1"/>
          </reference>
        </references>
      </pivotArea>
    </format>
    <format dxfId="57918">
      <pivotArea dataOnly="0" labelOnly="1" fieldPosition="0">
        <references count="7">
          <reference field="0" count="1" selected="0">
            <x v="0"/>
          </reference>
          <reference field="1" count="1" selected="0">
            <x v="180"/>
          </reference>
          <reference field="2" count="1" selected="0">
            <x v="12"/>
          </reference>
          <reference field="5" count="1" selected="0">
            <x v="53"/>
          </reference>
          <reference field="6" count="0"/>
          <reference field="7" count="1" selected="0">
            <x v="37"/>
          </reference>
          <reference field="8" count="1" selected="0">
            <x v="1"/>
          </reference>
        </references>
      </pivotArea>
    </format>
    <format dxfId="57919">
      <pivotArea dataOnly="0" labelOnly="1" fieldPosition="0">
        <references count="7">
          <reference field="0" count="1" selected="0">
            <x v="5"/>
          </reference>
          <reference field="1" count="1" selected="0">
            <x v="181"/>
          </reference>
          <reference field="2" count="1" selected="0">
            <x v="2"/>
          </reference>
          <reference field="5" count="1" selected="0">
            <x v="82"/>
          </reference>
          <reference field="6" count="0"/>
          <reference field="7" count="1" selected="0">
            <x v="47"/>
          </reference>
          <reference field="8" count="1" selected="0">
            <x v="1"/>
          </reference>
        </references>
      </pivotArea>
    </format>
    <format dxfId="57920">
      <pivotArea dataOnly="0" labelOnly="1" fieldPosition="0">
        <references count="7">
          <reference field="0" count="1" selected="0">
            <x v="5"/>
          </reference>
          <reference field="1" count="1" selected="0">
            <x v="182"/>
          </reference>
          <reference field="2" count="1" selected="0">
            <x v="12"/>
          </reference>
          <reference field="5" count="1" selected="0">
            <x v="32"/>
          </reference>
          <reference field="6" count="0"/>
          <reference field="7" count="1" selected="0">
            <x v="5"/>
          </reference>
          <reference field="8" count="1" selected="0">
            <x v="1"/>
          </reference>
        </references>
      </pivotArea>
    </format>
    <format dxfId="57921">
      <pivotArea dataOnly="0" labelOnly="1" fieldPosition="0">
        <references count="7">
          <reference field="0" count="1" selected="0">
            <x v="8"/>
          </reference>
          <reference field="1" count="1" selected="0">
            <x v="183"/>
          </reference>
          <reference field="2" count="1" selected="0">
            <x v="2"/>
          </reference>
          <reference field="5" count="1" selected="0">
            <x v="93"/>
          </reference>
          <reference field="6" count="0"/>
          <reference field="7" count="1" selected="0">
            <x v="54"/>
          </reference>
          <reference field="8" count="1" selected="0">
            <x v="1"/>
          </reference>
        </references>
      </pivotArea>
    </format>
    <format dxfId="57922">
      <pivotArea dataOnly="0" labelOnly="1" fieldPosition="0">
        <references count="7">
          <reference field="0" count="1" selected="0">
            <x v="3"/>
          </reference>
          <reference field="1" count="1" selected="0">
            <x v="185"/>
          </reference>
          <reference field="2" count="1" selected="0">
            <x v="5"/>
          </reference>
          <reference field="5" count="1" selected="0">
            <x v="97"/>
          </reference>
          <reference field="6" count="0"/>
          <reference field="7" count="1" selected="0">
            <x v="80"/>
          </reference>
          <reference field="8" count="1" selected="0">
            <x v="0"/>
          </reference>
        </references>
      </pivotArea>
    </format>
    <format dxfId="57923">
      <pivotArea dataOnly="0" labelOnly="1" fieldPosition="0">
        <references count="7">
          <reference field="0" count="1" selected="0">
            <x v="9"/>
          </reference>
          <reference field="1" count="1" selected="0">
            <x v="187"/>
          </reference>
          <reference field="2" count="1" selected="0">
            <x v="12"/>
          </reference>
          <reference field="5" count="1" selected="0">
            <x v="5"/>
          </reference>
          <reference field="6" count="0"/>
          <reference field="7" count="1" selected="0">
            <x v="4"/>
          </reference>
          <reference field="8" count="1" selected="0">
            <x v="1"/>
          </reference>
        </references>
      </pivotArea>
    </format>
    <format dxfId="57924">
      <pivotArea dataOnly="0" labelOnly="1" fieldPosition="0">
        <references count="7">
          <reference field="0" count="1" selected="0">
            <x v="0"/>
          </reference>
          <reference field="1" count="1" selected="0">
            <x v="191"/>
          </reference>
          <reference field="2" count="1" selected="0">
            <x v="12"/>
          </reference>
          <reference field="5" count="1" selected="0">
            <x v="3"/>
          </reference>
          <reference field="6" count="0"/>
          <reference field="7" count="1" selected="0">
            <x v="56"/>
          </reference>
          <reference field="8" count="1" selected="0">
            <x v="1"/>
          </reference>
        </references>
      </pivotArea>
    </format>
    <format dxfId="57925">
      <pivotArea dataOnly="0" labelOnly="1" fieldPosition="0">
        <references count="7">
          <reference field="0" count="1" selected="0">
            <x v="1"/>
          </reference>
          <reference field="1" count="1" selected="0">
            <x v="192"/>
          </reference>
          <reference field="2" count="1" selected="0">
            <x v="5"/>
          </reference>
          <reference field="5" count="1" selected="0">
            <x v="13"/>
          </reference>
          <reference field="6" count="0"/>
          <reference field="7" count="1" selected="0">
            <x v="46"/>
          </reference>
          <reference field="8" count="1" selected="0">
            <x v="0"/>
          </reference>
        </references>
      </pivotArea>
    </format>
    <format dxfId="57926">
      <pivotArea dataOnly="0" labelOnly="1" fieldPosition="0">
        <references count="7">
          <reference field="0" count="1" selected="0">
            <x v="8"/>
          </reference>
          <reference field="1" count="1" selected="0">
            <x v="193"/>
          </reference>
          <reference field="2" count="1" selected="0">
            <x v="12"/>
          </reference>
          <reference field="5" count="1" selected="0">
            <x v="37"/>
          </reference>
          <reference field="6" count="0"/>
          <reference field="7" count="1" selected="0">
            <x v="45"/>
          </reference>
          <reference field="8" count="1" selected="0">
            <x v="1"/>
          </reference>
        </references>
      </pivotArea>
    </format>
    <format dxfId="57927">
      <pivotArea dataOnly="0" labelOnly="1" fieldPosition="0">
        <references count="7">
          <reference field="0" count="1" selected="0">
            <x v="4"/>
          </reference>
          <reference field="1" count="1" selected="0">
            <x v="196"/>
          </reference>
          <reference field="2" count="1" selected="0">
            <x v="12"/>
          </reference>
          <reference field="5" count="1" selected="0">
            <x v="95"/>
          </reference>
          <reference field="6" count="0"/>
          <reference field="7" count="1" selected="0">
            <x v="124"/>
          </reference>
          <reference field="8" count="1" selected="0">
            <x v="0"/>
          </reference>
        </references>
      </pivotArea>
    </format>
    <format dxfId="57928">
      <pivotArea dataOnly="0" labelOnly="1" fieldPosition="0">
        <references count="7">
          <reference field="0" count="1" selected="0">
            <x v="9"/>
          </reference>
          <reference field="1" count="1" selected="0">
            <x v="197"/>
          </reference>
          <reference field="2" count="1" selected="0">
            <x v="14"/>
          </reference>
          <reference field="5" count="1" selected="0">
            <x v="55"/>
          </reference>
          <reference field="6" count="0"/>
          <reference field="7" count="1" selected="0">
            <x v="16"/>
          </reference>
          <reference field="8" count="1" selected="0">
            <x v="1"/>
          </reference>
        </references>
      </pivotArea>
    </format>
    <format dxfId="57929">
      <pivotArea dataOnly="0" labelOnly="1" fieldPosition="0">
        <references count="7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2"/>
          </reference>
          <reference field="5" count="1" selected="0">
            <x v="92"/>
          </reference>
          <reference field="6" count="0"/>
          <reference field="7" count="1" selected="0">
            <x v="80"/>
          </reference>
          <reference field="8" count="1" selected="0">
            <x v="1"/>
          </reference>
        </references>
      </pivotArea>
    </format>
    <format dxfId="57930">
      <pivotArea dataOnly="0" labelOnly="1" fieldPosition="0">
        <references count="7">
          <reference field="0" count="1" selected="0">
            <x v="3"/>
          </reference>
          <reference field="1" count="1" selected="0">
            <x v="200"/>
          </reference>
          <reference field="2" count="1" selected="0">
            <x v="12"/>
          </reference>
          <reference field="5" count="1" selected="0">
            <x v="74"/>
          </reference>
          <reference field="6" count="0"/>
          <reference field="7" count="1" selected="0">
            <x v="29"/>
          </reference>
          <reference field="8" count="1" selected="0">
            <x v="1"/>
          </reference>
        </references>
      </pivotArea>
    </format>
    <format dxfId="57931">
      <pivotArea dataOnly="0" labelOnly="1" fieldPosition="0">
        <references count="7">
          <reference field="0" count="1" selected="0">
            <x v="8"/>
          </reference>
          <reference field="1" count="1" selected="0">
            <x v="201"/>
          </reference>
          <reference field="2" count="1" selected="0">
            <x v="12"/>
          </reference>
          <reference field="5" count="1" selected="0">
            <x v="62"/>
          </reference>
          <reference field="6" count="0"/>
          <reference field="7" count="1" selected="0">
            <x v="39"/>
          </reference>
          <reference field="8" count="1" selected="0">
            <x v="1"/>
          </reference>
        </references>
      </pivotArea>
    </format>
    <format dxfId="57932">
      <pivotArea outline="0" collapsedLevelsAreSubtotals="1" fieldPosition="0">
        <references count="1">
          <reference field="4294967294" count="1" selected="0">
            <x v="20"/>
          </reference>
        </references>
      </pivotArea>
    </format>
    <format dxfId="57933">
      <pivotArea type="all" dataOnly="0" outline="0" fieldPosition="0"/>
    </format>
    <format dxfId="57934">
      <pivotArea outline="0" collapsedLevelsAreSubtotals="1" fieldPosition="0"/>
    </format>
    <format dxfId="57935">
      <pivotArea field="1" type="button" dataOnly="0" labelOnly="1" outline="0" axis="axisRow" fieldPosition="0"/>
    </format>
    <format dxfId="57936">
      <pivotArea dataOnly="0" labelOnly="1" fieldPosition="0">
        <references count="1">
          <reference field="1" count="0"/>
        </references>
      </pivotArea>
    </format>
    <format dxfId="57937">
      <pivotArea dataOnly="0" labelOnly="1" grandRow="1" outline="0" fieldPosition="0"/>
    </format>
    <format dxfId="57938">
      <pivotArea dataOnly="0" labelOnly="1" fieldPosition="0">
        <references count="2">
          <reference field="1" count="1" selected="0">
            <x v="206"/>
          </reference>
          <reference field="2" count="1">
            <x v="8"/>
          </reference>
        </references>
      </pivotArea>
    </format>
    <format dxfId="57939">
      <pivotArea dataOnly="0" labelOnly="1" fieldPosition="0">
        <references count="2">
          <reference field="1" count="1" selected="0">
            <x v="207"/>
          </reference>
          <reference field="2" count="1">
            <x v="17"/>
          </reference>
        </references>
      </pivotArea>
    </format>
    <format dxfId="57940">
      <pivotArea dataOnly="0" labelOnly="1" fieldPosition="0">
        <references count="2">
          <reference field="1" count="1" selected="0">
            <x v="209"/>
          </reference>
          <reference field="2" count="1">
            <x v="19"/>
          </reference>
        </references>
      </pivotArea>
    </format>
    <format dxfId="57941">
      <pivotArea dataOnly="0" labelOnly="1" fieldPosition="0">
        <references count="2">
          <reference field="1" count="1" selected="0">
            <x v="210"/>
          </reference>
          <reference field="2" count="1">
            <x v="19"/>
          </reference>
        </references>
      </pivotArea>
    </format>
    <format dxfId="57942">
      <pivotArea dataOnly="0" labelOnly="1" fieldPosition="0">
        <references count="2">
          <reference field="1" count="1" selected="0">
            <x v="211"/>
          </reference>
          <reference field="2" count="1">
            <x v="19"/>
          </reference>
        </references>
      </pivotArea>
    </format>
    <format dxfId="57943">
      <pivotArea dataOnly="0" labelOnly="1" fieldPosition="0">
        <references count="2">
          <reference field="1" count="1" selected="0">
            <x v="212"/>
          </reference>
          <reference field="2" count="1">
            <x v="18"/>
          </reference>
        </references>
      </pivotArea>
    </format>
    <format dxfId="57944">
      <pivotArea dataOnly="0" labelOnly="1" fieldPosition="0">
        <references count="2">
          <reference field="1" count="1" selected="0">
            <x v="213"/>
          </reference>
          <reference field="2" count="1">
            <x v="8"/>
          </reference>
        </references>
      </pivotArea>
    </format>
    <format dxfId="57945">
      <pivotArea dataOnly="0" labelOnly="1" fieldPosition="0">
        <references count="2">
          <reference field="1" count="1" selected="0">
            <x v="214"/>
          </reference>
          <reference field="2" count="1">
            <x v="17"/>
          </reference>
        </references>
      </pivotArea>
    </format>
    <format dxfId="57946">
      <pivotArea dataOnly="0" labelOnly="1" fieldPosition="0">
        <references count="2">
          <reference field="1" count="1" selected="0">
            <x v="215"/>
          </reference>
          <reference field="2" count="1">
            <x v="19"/>
          </reference>
        </references>
      </pivotArea>
    </format>
    <format dxfId="57947">
      <pivotArea dataOnly="0" labelOnly="1" fieldPosition="0">
        <references count="2">
          <reference field="1" count="1" selected="0">
            <x v="216"/>
          </reference>
          <reference field="2" count="1">
            <x v="19"/>
          </reference>
        </references>
      </pivotArea>
    </format>
    <format dxfId="57948">
      <pivotArea dataOnly="0" labelOnly="1" fieldPosition="0">
        <references count="2">
          <reference field="1" count="1" selected="0">
            <x v="217"/>
          </reference>
          <reference field="2" count="1">
            <x v="19"/>
          </reference>
        </references>
      </pivotArea>
    </format>
    <format dxfId="57949">
      <pivotArea dataOnly="0" labelOnly="1" fieldPosition="0">
        <references count="2">
          <reference field="1" count="1" selected="0">
            <x v="218"/>
          </reference>
          <reference field="2" count="1">
            <x v="18"/>
          </reference>
        </references>
      </pivotArea>
    </format>
    <format dxfId="57950">
      <pivotArea dataOnly="0" labelOnly="1" fieldPosition="0">
        <references count="2">
          <reference field="1" count="1" selected="0">
            <x v="219"/>
          </reference>
          <reference field="2" count="1">
            <x v="8"/>
          </reference>
        </references>
      </pivotArea>
    </format>
    <format dxfId="57951">
      <pivotArea dataOnly="0" labelOnly="1" fieldPosition="0">
        <references count="2">
          <reference field="1" count="1" selected="0">
            <x v="220"/>
          </reference>
          <reference field="2" count="1">
            <x v="17"/>
          </reference>
        </references>
      </pivotArea>
    </format>
    <format dxfId="57952">
      <pivotArea dataOnly="0" labelOnly="1" fieldPosition="0">
        <references count="2">
          <reference field="1" count="1" selected="0">
            <x v="221"/>
          </reference>
          <reference field="2" count="1">
            <x v="19"/>
          </reference>
        </references>
      </pivotArea>
    </format>
    <format dxfId="57953">
      <pivotArea dataOnly="0" labelOnly="1" fieldPosition="0">
        <references count="2">
          <reference field="1" count="1" selected="0">
            <x v="222"/>
          </reference>
          <reference field="2" count="1">
            <x v="19"/>
          </reference>
        </references>
      </pivotArea>
    </format>
    <format dxfId="57954">
      <pivotArea dataOnly="0" labelOnly="1" fieldPosition="0">
        <references count="2">
          <reference field="1" count="1" selected="0">
            <x v="223"/>
          </reference>
          <reference field="2" count="1">
            <x v="19"/>
          </reference>
        </references>
      </pivotArea>
    </format>
    <format dxfId="57955">
      <pivotArea dataOnly="0" labelOnly="1" fieldPosition="0">
        <references count="2">
          <reference field="1" count="1" selected="0">
            <x v="224"/>
          </reference>
          <reference field="2" count="1">
            <x v="18"/>
          </reference>
        </references>
      </pivotArea>
    </format>
    <format dxfId="57956">
      <pivotArea dataOnly="0" labelOnly="1" fieldPosition="0">
        <references count="2">
          <reference field="1" count="1" selected="0">
            <x v="225"/>
          </reference>
          <reference field="2" count="1">
            <x v="18"/>
          </reference>
        </references>
      </pivotArea>
    </format>
    <format dxfId="57957">
      <pivotArea dataOnly="0" labelOnly="1" fieldPosition="0">
        <references count="2">
          <reference field="1" count="1" selected="0">
            <x v="226"/>
          </reference>
          <reference field="2" count="1">
            <x v="8"/>
          </reference>
        </references>
      </pivotArea>
    </format>
    <format dxfId="57958">
      <pivotArea dataOnly="0" labelOnly="1" fieldPosition="0">
        <references count="2">
          <reference field="1" count="1" selected="0">
            <x v="227"/>
          </reference>
          <reference field="2" count="1">
            <x v="17"/>
          </reference>
        </references>
      </pivotArea>
    </format>
    <format dxfId="57959">
      <pivotArea dataOnly="0" labelOnly="1" fieldPosition="0">
        <references count="2">
          <reference field="1" count="1" selected="0">
            <x v="228"/>
          </reference>
          <reference field="2" count="1">
            <x v="19"/>
          </reference>
        </references>
      </pivotArea>
    </format>
    <format dxfId="57960">
      <pivotArea dataOnly="0" labelOnly="1" fieldPosition="0">
        <references count="2">
          <reference field="1" count="1" selected="0">
            <x v="229"/>
          </reference>
          <reference field="2" count="1">
            <x v="19"/>
          </reference>
        </references>
      </pivotArea>
    </format>
    <format dxfId="57961">
      <pivotArea dataOnly="0" labelOnly="1" fieldPosition="0">
        <references count="2">
          <reference field="1" count="1" selected="0">
            <x v="230"/>
          </reference>
          <reference field="2" count="1">
            <x v="19"/>
          </reference>
        </references>
      </pivotArea>
    </format>
    <format dxfId="57962">
      <pivotArea dataOnly="0" labelOnly="1" fieldPosition="0">
        <references count="2">
          <reference field="1" count="1" selected="0">
            <x v="231"/>
          </reference>
          <reference field="2" count="1">
            <x v="18"/>
          </reference>
        </references>
      </pivotArea>
    </format>
    <format dxfId="57963">
      <pivotArea dataOnly="0" labelOnly="1" fieldPosition="0">
        <references count="2">
          <reference field="1" count="1" selected="0">
            <x v="232"/>
          </reference>
          <reference field="2" count="1">
            <x v="19"/>
          </reference>
        </references>
      </pivotArea>
    </format>
    <format dxfId="57964">
      <pivotArea dataOnly="0" labelOnly="1" fieldPosition="0">
        <references count="2">
          <reference field="1" count="1" selected="0">
            <x v="233"/>
          </reference>
          <reference field="2" count="1">
            <x v="8"/>
          </reference>
        </references>
      </pivotArea>
    </format>
    <format dxfId="57965">
      <pivotArea dataOnly="0" labelOnly="1" fieldPosition="0">
        <references count="2">
          <reference field="1" count="1" selected="0">
            <x v="234"/>
          </reference>
          <reference field="2" count="1">
            <x v="17"/>
          </reference>
        </references>
      </pivotArea>
    </format>
    <format dxfId="57966">
      <pivotArea dataOnly="0" labelOnly="1" fieldPosition="0">
        <references count="2">
          <reference field="1" count="1" selected="0">
            <x v="235"/>
          </reference>
          <reference field="2" count="1">
            <x v="18"/>
          </reference>
        </references>
      </pivotArea>
    </format>
    <format dxfId="57967">
      <pivotArea dataOnly="0" labelOnly="1" fieldPosition="0">
        <references count="2">
          <reference field="1" count="1" selected="0">
            <x v="236"/>
          </reference>
          <reference field="2" count="1">
            <x v="19"/>
          </reference>
        </references>
      </pivotArea>
    </format>
    <format dxfId="57968">
      <pivotArea dataOnly="0" labelOnly="1" fieldPosition="0">
        <references count="2">
          <reference field="1" count="1" selected="0">
            <x v="237"/>
          </reference>
          <reference field="2" count="1">
            <x v="19"/>
          </reference>
        </references>
      </pivotArea>
    </format>
    <format dxfId="57969">
      <pivotArea dataOnly="0" labelOnly="1" fieldPosition="0">
        <references count="2">
          <reference field="1" count="1" selected="0">
            <x v="238"/>
          </reference>
          <reference field="2" count="1">
            <x v="19"/>
          </reference>
        </references>
      </pivotArea>
    </format>
    <format dxfId="57970">
      <pivotArea dataOnly="0" labelOnly="1" fieldPosition="0">
        <references count="2">
          <reference field="1" count="1" selected="0">
            <x v="239"/>
          </reference>
          <reference field="2" count="1">
            <x v="19"/>
          </reference>
        </references>
      </pivotArea>
    </format>
    <format dxfId="57971">
      <pivotArea dataOnly="0" labelOnly="1" fieldPosition="0">
        <references count="2">
          <reference field="1" count="1" selected="0">
            <x v="240"/>
          </reference>
          <reference field="2" count="1">
            <x v="18"/>
          </reference>
        </references>
      </pivotArea>
    </format>
    <format dxfId="57972">
      <pivotArea dataOnly="0" labelOnly="1" fieldPosition="0">
        <references count="3">
          <reference field="0" count="1">
            <x v="11"/>
          </reference>
          <reference field="1" count="1" selected="0">
            <x v="206"/>
          </reference>
          <reference field="2" count="1" selected="0">
            <x v="8"/>
          </reference>
        </references>
      </pivotArea>
    </format>
    <format dxfId="57973">
      <pivotArea dataOnly="0" labelOnly="1" fieldPosition="0">
        <references count="3">
          <reference field="0" count="1">
            <x v="11"/>
          </reference>
          <reference field="1" count="1" selected="0">
            <x v="207"/>
          </reference>
          <reference field="2" count="1" selected="0">
            <x v="17"/>
          </reference>
        </references>
      </pivotArea>
    </format>
    <format dxfId="57974">
      <pivotArea dataOnly="0" labelOnly="1" fieldPosition="0">
        <references count="3">
          <reference field="0" count="1">
            <x v="11"/>
          </reference>
          <reference field="1" count="1" selected="0">
            <x v="209"/>
          </reference>
          <reference field="2" count="1" selected="0">
            <x v="19"/>
          </reference>
        </references>
      </pivotArea>
    </format>
    <format dxfId="57975">
      <pivotArea dataOnly="0" labelOnly="1" fieldPosition="0">
        <references count="3">
          <reference field="0" count="1">
            <x v="11"/>
          </reference>
          <reference field="1" count="1" selected="0">
            <x v="210"/>
          </reference>
          <reference field="2" count="1" selected="0">
            <x v="19"/>
          </reference>
        </references>
      </pivotArea>
    </format>
    <format dxfId="57976">
      <pivotArea dataOnly="0" labelOnly="1" fieldPosition="0">
        <references count="3">
          <reference field="0" count="1">
            <x v="11"/>
          </reference>
          <reference field="1" count="1" selected="0">
            <x v="211"/>
          </reference>
          <reference field="2" count="1" selected="0">
            <x v="19"/>
          </reference>
        </references>
      </pivotArea>
    </format>
    <format dxfId="57977">
      <pivotArea dataOnly="0" labelOnly="1" fieldPosition="0">
        <references count="3">
          <reference field="0" count="1">
            <x v="11"/>
          </reference>
          <reference field="1" count="1" selected="0">
            <x v="212"/>
          </reference>
          <reference field="2" count="1" selected="0">
            <x v="18"/>
          </reference>
        </references>
      </pivotArea>
    </format>
    <format dxfId="57978">
      <pivotArea dataOnly="0" labelOnly="1" fieldPosition="0">
        <references count="3">
          <reference field="0" count="1">
            <x v="12"/>
          </reference>
          <reference field="1" count="1" selected="0">
            <x v="213"/>
          </reference>
          <reference field="2" count="1" selected="0">
            <x v="8"/>
          </reference>
        </references>
      </pivotArea>
    </format>
    <format dxfId="57979">
      <pivotArea dataOnly="0" labelOnly="1" fieldPosition="0">
        <references count="3">
          <reference field="0" count="1">
            <x v="12"/>
          </reference>
          <reference field="1" count="1" selected="0">
            <x v="214"/>
          </reference>
          <reference field="2" count="1" selected="0">
            <x v="17"/>
          </reference>
        </references>
      </pivotArea>
    </format>
    <format dxfId="57980">
      <pivotArea dataOnly="0" labelOnly="1" fieldPosition="0">
        <references count="3">
          <reference field="0" count="1">
            <x v="12"/>
          </reference>
          <reference field="1" count="1" selected="0">
            <x v="215"/>
          </reference>
          <reference field="2" count="1" selected="0">
            <x v="19"/>
          </reference>
        </references>
      </pivotArea>
    </format>
    <format dxfId="57981">
      <pivotArea dataOnly="0" labelOnly="1" fieldPosition="0">
        <references count="3">
          <reference field="0" count="1">
            <x v="12"/>
          </reference>
          <reference field="1" count="1" selected="0">
            <x v="216"/>
          </reference>
          <reference field="2" count="1" selected="0">
            <x v="19"/>
          </reference>
        </references>
      </pivotArea>
    </format>
    <format dxfId="57982">
      <pivotArea dataOnly="0" labelOnly="1" fieldPosition="0">
        <references count="3">
          <reference field="0" count="1">
            <x v="12"/>
          </reference>
          <reference field="1" count="1" selected="0">
            <x v="217"/>
          </reference>
          <reference field="2" count="1" selected="0">
            <x v="19"/>
          </reference>
        </references>
      </pivotArea>
    </format>
    <format dxfId="57983">
      <pivotArea dataOnly="0" labelOnly="1" fieldPosition="0">
        <references count="3">
          <reference field="0" count="1">
            <x v="12"/>
          </reference>
          <reference field="1" count="1" selected="0">
            <x v="218"/>
          </reference>
          <reference field="2" count="1" selected="0">
            <x v="18"/>
          </reference>
        </references>
      </pivotArea>
    </format>
    <format dxfId="57984">
      <pivotArea dataOnly="0" labelOnly="1" fieldPosition="0">
        <references count="3">
          <reference field="0" count="1">
            <x v="13"/>
          </reference>
          <reference field="1" count="1" selected="0">
            <x v="219"/>
          </reference>
          <reference field="2" count="1" selected="0">
            <x v="8"/>
          </reference>
        </references>
      </pivotArea>
    </format>
    <format dxfId="57985">
      <pivotArea dataOnly="0" labelOnly="1" fieldPosition="0">
        <references count="3">
          <reference field="0" count="1">
            <x v="13"/>
          </reference>
          <reference field="1" count="1" selected="0">
            <x v="220"/>
          </reference>
          <reference field="2" count="1" selected="0">
            <x v="17"/>
          </reference>
        </references>
      </pivotArea>
    </format>
    <format dxfId="57986">
      <pivotArea dataOnly="0" labelOnly="1" fieldPosition="0">
        <references count="3">
          <reference field="0" count="1">
            <x v="13"/>
          </reference>
          <reference field="1" count="1" selected="0">
            <x v="221"/>
          </reference>
          <reference field="2" count="1" selected="0">
            <x v="19"/>
          </reference>
        </references>
      </pivotArea>
    </format>
    <format dxfId="57987">
      <pivotArea dataOnly="0" labelOnly="1" fieldPosition="0">
        <references count="3">
          <reference field="0" count="1">
            <x v="13"/>
          </reference>
          <reference field="1" count="1" selected="0">
            <x v="222"/>
          </reference>
          <reference field="2" count="1" selected="0">
            <x v="19"/>
          </reference>
        </references>
      </pivotArea>
    </format>
    <format dxfId="57988">
      <pivotArea dataOnly="0" labelOnly="1" fieldPosition="0">
        <references count="3">
          <reference field="0" count="1">
            <x v="13"/>
          </reference>
          <reference field="1" count="1" selected="0">
            <x v="223"/>
          </reference>
          <reference field="2" count="1" selected="0">
            <x v="19"/>
          </reference>
        </references>
      </pivotArea>
    </format>
    <format dxfId="57989">
      <pivotArea dataOnly="0" labelOnly="1" fieldPosition="0">
        <references count="3">
          <reference field="0" count="1">
            <x v="13"/>
          </reference>
          <reference field="1" count="1" selected="0">
            <x v="224"/>
          </reference>
          <reference field="2" count="1" selected="0">
            <x v="18"/>
          </reference>
        </references>
      </pivotArea>
    </format>
    <format dxfId="57990">
      <pivotArea dataOnly="0" labelOnly="1" fieldPosition="0">
        <references count="3">
          <reference field="0" count="1">
            <x v="13"/>
          </reference>
          <reference field="1" count="1" selected="0">
            <x v="225"/>
          </reference>
          <reference field="2" count="1" selected="0">
            <x v="18"/>
          </reference>
        </references>
      </pivotArea>
    </format>
    <format dxfId="57991">
      <pivotArea dataOnly="0" labelOnly="1" fieldPosition="0">
        <references count="3">
          <reference field="0" count="1">
            <x v="14"/>
          </reference>
          <reference field="1" count="1" selected="0">
            <x v="226"/>
          </reference>
          <reference field="2" count="1" selected="0">
            <x v="8"/>
          </reference>
        </references>
      </pivotArea>
    </format>
    <format dxfId="57992">
      <pivotArea dataOnly="0" labelOnly="1" fieldPosition="0">
        <references count="3">
          <reference field="0" count="1">
            <x v="14"/>
          </reference>
          <reference field="1" count="1" selected="0">
            <x v="227"/>
          </reference>
          <reference field="2" count="1" selected="0">
            <x v="17"/>
          </reference>
        </references>
      </pivotArea>
    </format>
    <format dxfId="57993">
      <pivotArea dataOnly="0" labelOnly="1" fieldPosition="0">
        <references count="3">
          <reference field="0" count="1">
            <x v="14"/>
          </reference>
          <reference field="1" count="1" selected="0">
            <x v="228"/>
          </reference>
          <reference field="2" count="1" selected="0">
            <x v="19"/>
          </reference>
        </references>
      </pivotArea>
    </format>
    <format dxfId="57994">
      <pivotArea dataOnly="0" labelOnly="1" fieldPosition="0">
        <references count="3">
          <reference field="0" count="1">
            <x v="14"/>
          </reference>
          <reference field="1" count="1" selected="0">
            <x v="229"/>
          </reference>
          <reference field="2" count="1" selected="0">
            <x v="19"/>
          </reference>
        </references>
      </pivotArea>
    </format>
    <format dxfId="57995">
      <pivotArea dataOnly="0" labelOnly="1" fieldPosition="0">
        <references count="3">
          <reference field="0" count="1">
            <x v="14"/>
          </reference>
          <reference field="1" count="1" selected="0">
            <x v="230"/>
          </reference>
          <reference field="2" count="1" selected="0">
            <x v="19"/>
          </reference>
        </references>
      </pivotArea>
    </format>
    <format dxfId="57996">
      <pivotArea dataOnly="0" labelOnly="1" fieldPosition="0">
        <references count="3">
          <reference field="0" count="1">
            <x v="14"/>
          </reference>
          <reference field="1" count="1" selected="0">
            <x v="231"/>
          </reference>
          <reference field="2" count="1" selected="0">
            <x v="18"/>
          </reference>
        </references>
      </pivotArea>
    </format>
    <format dxfId="57997">
      <pivotArea dataOnly="0" labelOnly="1" fieldPosition="0">
        <references count="3">
          <reference field="0" count="1">
            <x v="14"/>
          </reference>
          <reference field="1" count="1" selected="0">
            <x v="232"/>
          </reference>
          <reference field="2" count="1" selected="0">
            <x v="19"/>
          </reference>
        </references>
      </pivotArea>
    </format>
    <format dxfId="57998">
      <pivotArea dataOnly="0" labelOnly="1" fieldPosition="0">
        <references count="3">
          <reference field="0" count="1">
            <x v="15"/>
          </reference>
          <reference field="1" count="1" selected="0">
            <x v="233"/>
          </reference>
          <reference field="2" count="1" selected="0">
            <x v="8"/>
          </reference>
        </references>
      </pivotArea>
    </format>
    <format dxfId="57999">
      <pivotArea dataOnly="0" labelOnly="1" fieldPosition="0">
        <references count="3">
          <reference field="0" count="1">
            <x v="15"/>
          </reference>
          <reference field="1" count="1" selected="0">
            <x v="234"/>
          </reference>
          <reference field="2" count="1" selected="0">
            <x v="17"/>
          </reference>
        </references>
      </pivotArea>
    </format>
    <format dxfId="58000">
      <pivotArea dataOnly="0" labelOnly="1" fieldPosition="0">
        <references count="3">
          <reference field="0" count="1">
            <x v="15"/>
          </reference>
          <reference field="1" count="1" selected="0">
            <x v="235"/>
          </reference>
          <reference field="2" count="1" selected="0">
            <x v="18"/>
          </reference>
        </references>
      </pivotArea>
    </format>
    <format dxfId="58001">
      <pivotArea dataOnly="0" labelOnly="1" fieldPosition="0">
        <references count="3">
          <reference field="0" count="1">
            <x v="15"/>
          </reference>
          <reference field="1" count="1" selected="0">
            <x v="236"/>
          </reference>
          <reference field="2" count="1" selected="0">
            <x v="19"/>
          </reference>
        </references>
      </pivotArea>
    </format>
    <format dxfId="58002">
      <pivotArea dataOnly="0" labelOnly="1" fieldPosition="0">
        <references count="3">
          <reference field="0" count="1">
            <x v="15"/>
          </reference>
          <reference field="1" count="1" selected="0">
            <x v="237"/>
          </reference>
          <reference field="2" count="1" selected="0">
            <x v="19"/>
          </reference>
        </references>
      </pivotArea>
    </format>
    <format dxfId="58003">
      <pivotArea dataOnly="0" labelOnly="1" fieldPosition="0">
        <references count="3">
          <reference field="0" count="1">
            <x v="15"/>
          </reference>
          <reference field="1" count="1" selected="0">
            <x v="238"/>
          </reference>
          <reference field="2" count="1" selected="0">
            <x v="19"/>
          </reference>
        </references>
      </pivotArea>
    </format>
    <format dxfId="58004">
      <pivotArea dataOnly="0" labelOnly="1" fieldPosition="0">
        <references count="3">
          <reference field="0" count="1">
            <x v="11"/>
          </reference>
          <reference field="1" count="1" selected="0">
            <x v="239"/>
          </reference>
          <reference field="2" count="1" selected="0">
            <x v="19"/>
          </reference>
        </references>
      </pivotArea>
    </format>
    <format dxfId="58005">
      <pivotArea dataOnly="0" labelOnly="1" fieldPosition="0">
        <references count="3">
          <reference field="0" count="1">
            <x v="11"/>
          </reference>
          <reference field="1" count="1" selected="0">
            <x v="240"/>
          </reference>
          <reference field="2" count="1" selected="0">
            <x v="18"/>
          </reference>
        </references>
      </pivotArea>
    </format>
    <format dxfId="58006">
      <pivotArea dataOnly="0" labelOnly="1" fieldPosition="0">
        <references count="4">
          <reference field="0" count="1" selected="0">
            <x v="11"/>
          </reference>
          <reference field="1" count="1" selected="0">
            <x v="206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8007">
      <pivotArea dataOnly="0" labelOnly="1" fieldPosition="0">
        <references count="4">
          <reference field="0" count="1" selected="0">
            <x v="11"/>
          </reference>
          <reference field="1" count="1" selected="0">
            <x v="207"/>
          </reference>
          <reference field="2" count="1" selected="0">
            <x v="17"/>
          </reference>
          <reference field="8" count="1">
            <x v="0"/>
          </reference>
        </references>
      </pivotArea>
    </format>
    <format dxfId="58008">
      <pivotArea dataOnly="0" labelOnly="1" fieldPosition="0">
        <references count="4">
          <reference field="0" count="1" selected="0">
            <x v="11"/>
          </reference>
          <reference field="1" count="1" selected="0">
            <x v="209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09">
      <pivotArea dataOnly="0" labelOnly="1" fieldPosition="0">
        <references count="4">
          <reference field="0" count="1" selected="0">
            <x v="11"/>
          </reference>
          <reference field="1" count="1" selected="0">
            <x v="210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10">
      <pivotArea dataOnly="0" labelOnly="1" fieldPosition="0">
        <references count="4">
          <reference field="0" count="1" selected="0">
            <x v="11"/>
          </reference>
          <reference field="1" count="1" selected="0">
            <x v="211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11">
      <pivotArea dataOnly="0" labelOnly="1" fieldPosition="0">
        <references count="4">
          <reference field="0" count="1" selected="0">
            <x v="11"/>
          </reference>
          <reference field="1" count="1" selected="0">
            <x v="212"/>
          </reference>
          <reference field="2" count="1" selected="0">
            <x v="18"/>
          </reference>
          <reference field="8" count="1">
            <x v="1"/>
          </reference>
        </references>
      </pivotArea>
    </format>
    <format dxfId="58012">
      <pivotArea dataOnly="0" labelOnly="1" fieldPosition="0">
        <references count="4">
          <reference field="0" count="1" selected="0">
            <x v="12"/>
          </reference>
          <reference field="1" count="1" selected="0">
            <x v="213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8013">
      <pivotArea dataOnly="0" labelOnly="1" fieldPosition="0">
        <references count="4">
          <reference field="0" count="1" selected="0">
            <x v="12"/>
          </reference>
          <reference field="1" count="1" selected="0">
            <x v="214"/>
          </reference>
          <reference field="2" count="1" selected="0">
            <x v="17"/>
          </reference>
          <reference field="8" count="1">
            <x v="1"/>
          </reference>
        </references>
      </pivotArea>
    </format>
    <format dxfId="58014">
      <pivotArea dataOnly="0" labelOnly="1" fieldPosition="0">
        <references count="4">
          <reference field="0" count="1" selected="0">
            <x v="12"/>
          </reference>
          <reference field="1" count="1" selected="0">
            <x v="215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15">
      <pivotArea dataOnly="0" labelOnly="1" fieldPosition="0">
        <references count="4">
          <reference field="0" count="1" selected="0">
            <x v="12"/>
          </reference>
          <reference field="1" count="1" selected="0">
            <x v="216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16">
      <pivotArea dataOnly="0" labelOnly="1" fieldPosition="0">
        <references count="4">
          <reference field="0" count="1" selected="0">
            <x v="12"/>
          </reference>
          <reference field="1" count="1" selected="0">
            <x v="217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17">
      <pivotArea dataOnly="0" labelOnly="1" fieldPosition="0">
        <references count="4">
          <reference field="0" count="1" selected="0">
            <x v="12"/>
          </reference>
          <reference field="1" count="1" selected="0">
            <x v="218"/>
          </reference>
          <reference field="2" count="1" selected="0">
            <x v="18"/>
          </reference>
          <reference field="8" count="1">
            <x v="0"/>
          </reference>
        </references>
      </pivotArea>
    </format>
    <format dxfId="58018">
      <pivotArea dataOnly="0" labelOnly="1" fieldPosition="0">
        <references count="4">
          <reference field="0" count="1" selected="0">
            <x v="13"/>
          </reference>
          <reference field="1" count="1" selected="0">
            <x v="219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58019">
      <pivotArea dataOnly="0" labelOnly="1" fieldPosition="0">
        <references count="4">
          <reference field="0" count="1" selected="0">
            <x v="13"/>
          </reference>
          <reference field="1" count="1" selected="0">
            <x v="220"/>
          </reference>
          <reference field="2" count="1" selected="0">
            <x v="17"/>
          </reference>
          <reference field="8" count="1">
            <x v="0"/>
          </reference>
        </references>
      </pivotArea>
    </format>
    <format dxfId="58020">
      <pivotArea dataOnly="0" labelOnly="1" fieldPosition="0">
        <references count="4">
          <reference field="0" count="1" selected="0">
            <x v="13"/>
          </reference>
          <reference field="1" count="1" selected="0">
            <x v="221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21">
      <pivotArea dataOnly="0" labelOnly="1" fieldPosition="0">
        <references count="4">
          <reference field="0" count="1" selected="0">
            <x v="13"/>
          </reference>
          <reference field="1" count="1" selected="0">
            <x v="222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22">
      <pivotArea dataOnly="0" labelOnly="1" fieldPosition="0">
        <references count="4">
          <reference field="0" count="1" selected="0">
            <x v="13"/>
          </reference>
          <reference field="1" count="1" selected="0">
            <x v="223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23">
      <pivotArea dataOnly="0" labelOnly="1" fieldPosition="0">
        <references count="4">
          <reference field="0" count="1" selected="0">
            <x v="13"/>
          </reference>
          <reference field="1" count="1" selected="0">
            <x v="224"/>
          </reference>
          <reference field="2" count="1" selected="0">
            <x v="18"/>
          </reference>
          <reference field="8" count="1">
            <x v="1"/>
          </reference>
        </references>
      </pivotArea>
    </format>
    <format dxfId="58024">
      <pivotArea dataOnly="0" labelOnly="1" fieldPosition="0">
        <references count="4">
          <reference field="0" count="1" selected="0">
            <x v="13"/>
          </reference>
          <reference field="1" count="1" selected="0">
            <x v="225"/>
          </reference>
          <reference field="2" count="1" selected="0">
            <x v="18"/>
          </reference>
          <reference field="8" count="1">
            <x v="1"/>
          </reference>
        </references>
      </pivotArea>
    </format>
    <format dxfId="58025">
      <pivotArea dataOnly="0" labelOnly="1" fieldPosition="0">
        <references count="4">
          <reference field="0" count="1" selected="0">
            <x v="14"/>
          </reference>
          <reference field="1" count="1" selected="0">
            <x v="226"/>
          </reference>
          <reference field="2" count="1" selected="0">
            <x v="8"/>
          </reference>
          <reference field="8" count="1">
            <x v="1"/>
          </reference>
        </references>
      </pivotArea>
    </format>
    <format dxfId="58026">
      <pivotArea dataOnly="0" labelOnly="1" fieldPosition="0">
        <references count="4">
          <reference field="0" count="1" selected="0">
            <x v="14"/>
          </reference>
          <reference field="1" count="1" selected="0">
            <x v="227"/>
          </reference>
          <reference field="2" count="1" selected="0">
            <x v="17"/>
          </reference>
          <reference field="8" count="1">
            <x v="0"/>
          </reference>
        </references>
      </pivotArea>
    </format>
    <format dxfId="58027">
      <pivotArea dataOnly="0" labelOnly="1" fieldPosition="0">
        <references count="4">
          <reference field="0" count="1" selected="0">
            <x v="14"/>
          </reference>
          <reference field="1" count="1" selected="0">
            <x v="228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28">
      <pivotArea dataOnly="0" labelOnly="1" fieldPosition="0">
        <references count="4">
          <reference field="0" count="1" selected="0">
            <x v="14"/>
          </reference>
          <reference field="1" count="1" selected="0">
            <x v="229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29">
      <pivotArea dataOnly="0" labelOnly="1" fieldPosition="0">
        <references count="4">
          <reference field="0" count="1" selected="0">
            <x v="14"/>
          </reference>
          <reference field="1" count="1" selected="0">
            <x v="230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30">
      <pivotArea dataOnly="0" labelOnly="1" fieldPosition="0">
        <references count="4">
          <reference field="0" count="1" selected="0">
            <x v="14"/>
          </reference>
          <reference field="1" count="1" selected="0">
            <x v="231"/>
          </reference>
          <reference field="2" count="1" selected="0">
            <x v="18"/>
          </reference>
          <reference field="8" count="1">
            <x v="0"/>
          </reference>
        </references>
      </pivotArea>
    </format>
    <format dxfId="58031">
      <pivotArea dataOnly="0" labelOnly="1" fieldPosition="0">
        <references count="4">
          <reference field="0" count="1" selected="0">
            <x v="14"/>
          </reference>
          <reference field="1" count="1" selected="0">
            <x v="232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32">
      <pivotArea dataOnly="0" labelOnly="1" fieldPosition="0">
        <references count="4">
          <reference field="0" count="1" selected="0">
            <x v="15"/>
          </reference>
          <reference field="1" count="1" selected="0">
            <x v="233"/>
          </reference>
          <reference field="2" count="1" selected="0">
            <x v="8"/>
          </reference>
          <reference field="8" count="1">
            <x v="1"/>
          </reference>
        </references>
      </pivotArea>
    </format>
    <format dxfId="58033">
      <pivotArea dataOnly="0" labelOnly="1" fieldPosition="0">
        <references count="4">
          <reference field="0" count="1" selected="0">
            <x v="15"/>
          </reference>
          <reference field="1" count="1" selected="0">
            <x v="234"/>
          </reference>
          <reference field="2" count="1" selected="0">
            <x v="17"/>
          </reference>
          <reference field="8" count="1">
            <x v="1"/>
          </reference>
        </references>
      </pivotArea>
    </format>
    <format dxfId="58034">
      <pivotArea dataOnly="0" labelOnly="1" fieldPosition="0">
        <references count="4">
          <reference field="0" count="1" selected="0">
            <x v="15"/>
          </reference>
          <reference field="1" count="1" selected="0">
            <x v="235"/>
          </reference>
          <reference field="2" count="1" selected="0">
            <x v="18"/>
          </reference>
          <reference field="8" count="1">
            <x v="0"/>
          </reference>
        </references>
      </pivotArea>
    </format>
    <format dxfId="58035">
      <pivotArea dataOnly="0" labelOnly="1" fieldPosition="0">
        <references count="4">
          <reference field="0" count="1" selected="0">
            <x v="15"/>
          </reference>
          <reference field="1" count="1" selected="0">
            <x v="236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36">
      <pivotArea dataOnly="0" labelOnly="1" fieldPosition="0">
        <references count="4">
          <reference field="0" count="1" selected="0">
            <x v="15"/>
          </reference>
          <reference field="1" count="1" selected="0">
            <x v="237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37">
      <pivotArea dataOnly="0" labelOnly="1" fieldPosition="0">
        <references count="4">
          <reference field="0" count="1" selected="0">
            <x v="15"/>
          </reference>
          <reference field="1" count="1" selected="0">
            <x v="238"/>
          </reference>
          <reference field="2" count="1" selected="0">
            <x v="19"/>
          </reference>
          <reference field="8" count="1">
            <x v="1"/>
          </reference>
        </references>
      </pivotArea>
    </format>
    <format dxfId="58038">
      <pivotArea dataOnly="0" labelOnly="1" fieldPosition="0">
        <references count="4">
          <reference field="0" count="1" selected="0">
            <x v="11"/>
          </reference>
          <reference field="1" count="1" selected="0">
            <x v="239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58039">
      <pivotArea dataOnly="0" labelOnly="1" fieldPosition="0">
        <references count="4">
          <reference field="0" count="1" selected="0">
            <x v="11"/>
          </reference>
          <reference field="1" count="1" selected="0">
            <x v="240"/>
          </reference>
          <reference field="2" count="1" selected="0">
            <x v="18"/>
          </reference>
          <reference field="8" count="1">
            <x v="1"/>
          </reference>
        </references>
      </pivotArea>
    </format>
    <format dxfId="58040">
      <pivotArea dataOnly="0" labelOnly="1" fieldPosition="0">
        <references count="5">
          <reference field="0" count="1" selected="0">
            <x v="11"/>
          </reference>
          <reference field="1" count="1" selected="0">
            <x v="206"/>
          </reference>
          <reference field="2" count="1" selected="0">
            <x v="8"/>
          </reference>
          <reference field="7" count="1">
            <x v="150"/>
          </reference>
          <reference field="8" count="1" selected="0">
            <x v="0"/>
          </reference>
        </references>
      </pivotArea>
    </format>
    <format dxfId="58041">
      <pivotArea dataOnly="0" labelOnly="1" fieldPosition="0">
        <references count="5">
          <reference field="0" count="1" selected="0">
            <x v="11"/>
          </reference>
          <reference field="1" count="1" selected="0">
            <x v="207"/>
          </reference>
          <reference field="2" count="1" selected="0">
            <x v="17"/>
          </reference>
          <reference field="7" count="1">
            <x v="152"/>
          </reference>
          <reference field="8" count="1" selected="0">
            <x v="0"/>
          </reference>
        </references>
      </pivotArea>
    </format>
    <format dxfId="58042">
      <pivotArea dataOnly="0" labelOnly="1" fieldPosition="0">
        <references count="5">
          <reference field="0" count="1" selected="0">
            <x v="11"/>
          </reference>
          <reference field="1" count="1" selected="0">
            <x v="209"/>
          </reference>
          <reference field="2" count="1" selected="0">
            <x v="19"/>
          </reference>
          <reference field="7" count="1">
            <x v="154"/>
          </reference>
          <reference field="8" count="1" selected="0">
            <x v="0"/>
          </reference>
        </references>
      </pivotArea>
    </format>
    <format dxfId="58043">
      <pivotArea dataOnly="0" labelOnly="1" fieldPosition="0">
        <references count="5">
          <reference field="0" count="1" selected="0">
            <x v="11"/>
          </reference>
          <reference field="1" count="1" selected="0">
            <x v="210"/>
          </reference>
          <reference field="2" count="1" selected="0">
            <x v="19"/>
          </reference>
          <reference field="7" count="1">
            <x v="155"/>
          </reference>
          <reference field="8" count="1" selected="0">
            <x v="1"/>
          </reference>
        </references>
      </pivotArea>
    </format>
    <format dxfId="58044">
      <pivotArea dataOnly="0" labelOnly="1" fieldPosition="0">
        <references count="5">
          <reference field="0" count="1" selected="0">
            <x v="11"/>
          </reference>
          <reference field="1" count="1" selected="0">
            <x v="211"/>
          </reference>
          <reference field="2" count="1" selected="0">
            <x v="19"/>
          </reference>
          <reference field="7" count="1">
            <x v="157"/>
          </reference>
          <reference field="8" count="1" selected="0">
            <x v="1"/>
          </reference>
        </references>
      </pivotArea>
    </format>
    <format dxfId="58045">
      <pivotArea dataOnly="0" labelOnly="1" fieldPosition="0">
        <references count="5">
          <reference field="0" count="1" selected="0">
            <x v="11"/>
          </reference>
          <reference field="1" count="1" selected="0">
            <x v="212"/>
          </reference>
          <reference field="2" count="1" selected="0">
            <x v="18"/>
          </reference>
          <reference field="7" count="1">
            <x v="158"/>
          </reference>
          <reference field="8" count="1" selected="0">
            <x v="1"/>
          </reference>
        </references>
      </pivotArea>
    </format>
    <format dxfId="58046">
      <pivotArea dataOnly="0" labelOnly="1" fieldPosition="0">
        <references count="5">
          <reference field="0" count="1" selected="0">
            <x v="12"/>
          </reference>
          <reference field="1" count="1" selected="0">
            <x v="213"/>
          </reference>
          <reference field="2" count="1" selected="0">
            <x v="8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47">
      <pivotArea dataOnly="0" labelOnly="1" fieldPosition="0">
        <references count="5">
          <reference field="0" count="1" selected="0">
            <x v="12"/>
          </reference>
          <reference field="1" count="1" selected="0">
            <x v="214"/>
          </reference>
          <reference field="2" count="1" selected="0">
            <x v="17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48">
      <pivotArea dataOnly="0" labelOnly="1" fieldPosition="0">
        <references count="5">
          <reference field="0" count="1" selected="0">
            <x v="12"/>
          </reference>
          <reference field="1" count="1" selected="0">
            <x v="215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49">
      <pivotArea dataOnly="0" labelOnly="1" fieldPosition="0">
        <references count="5">
          <reference field="0" count="1" selected="0">
            <x v="12"/>
          </reference>
          <reference field="1" count="1" selected="0">
            <x v="216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0">
      <pivotArea dataOnly="0" labelOnly="1" fieldPosition="0">
        <references count="5">
          <reference field="0" count="1" selected="0">
            <x v="12"/>
          </reference>
          <reference field="1" count="1" selected="0">
            <x v="217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1">
      <pivotArea dataOnly="0" labelOnly="1" fieldPosition="0">
        <references count="5">
          <reference field="0" count="1" selected="0">
            <x v="12"/>
          </reference>
          <reference field="1" count="1" selected="0">
            <x v="218"/>
          </reference>
          <reference field="2" count="1" selected="0">
            <x v="18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2">
      <pivotArea dataOnly="0" labelOnly="1" fieldPosition="0">
        <references count="5">
          <reference field="0" count="1" selected="0">
            <x v="13"/>
          </reference>
          <reference field="1" count="1" selected="0">
            <x v="219"/>
          </reference>
          <reference field="2" count="1" selected="0">
            <x v="8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3">
      <pivotArea dataOnly="0" labelOnly="1" fieldPosition="0">
        <references count="5">
          <reference field="0" count="1" selected="0">
            <x v="13"/>
          </reference>
          <reference field="1" count="1" selected="0">
            <x v="220"/>
          </reference>
          <reference field="2" count="1" selected="0">
            <x v="17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4">
      <pivotArea dataOnly="0" labelOnly="1" fieldPosition="0">
        <references count="5">
          <reference field="0" count="1" selected="0">
            <x v="13"/>
          </reference>
          <reference field="1" count="1" selected="0">
            <x v="221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55">
      <pivotArea dataOnly="0" labelOnly="1" fieldPosition="0">
        <references count="5">
          <reference field="0" count="1" selected="0">
            <x v="13"/>
          </reference>
          <reference field="1" count="1" selected="0">
            <x v="222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56">
      <pivotArea dataOnly="0" labelOnly="1" fieldPosition="0">
        <references count="5">
          <reference field="0" count="1" selected="0">
            <x v="13"/>
          </reference>
          <reference field="1" count="1" selected="0">
            <x v="223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57">
      <pivotArea dataOnly="0" labelOnly="1" fieldPosition="0">
        <references count="5">
          <reference field="0" count="1" selected="0">
            <x v="13"/>
          </reference>
          <reference field="1" count="1" selected="0">
            <x v="224"/>
          </reference>
          <reference field="2" count="1" selected="0">
            <x v="18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58">
      <pivotArea dataOnly="0" labelOnly="1" fieldPosition="0">
        <references count="5">
          <reference field="0" count="1" selected="0">
            <x v="13"/>
          </reference>
          <reference field="1" count="1" selected="0">
            <x v="225"/>
          </reference>
          <reference field="2" count="1" selected="0">
            <x v="18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59">
      <pivotArea dataOnly="0" labelOnly="1" fieldPosition="0">
        <references count="5">
          <reference field="0" count="1" selected="0">
            <x v="14"/>
          </reference>
          <reference field="1" count="1" selected="0">
            <x v="226"/>
          </reference>
          <reference field="2" count="1" selected="0">
            <x v="8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60">
      <pivotArea dataOnly="0" labelOnly="1" fieldPosition="0">
        <references count="5">
          <reference field="0" count="1" selected="0">
            <x v="14"/>
          </reference>
          <reference field="1" count="1" selected="0">
            <x v="227"/>
          </reference>
          <reference field="2" count="1" selected="0">
            <x v="17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1">
      <pivotArea dataOnly="0" labelOnly="1" fieldPosition="0">
        <references count="5">
          <reference field="0" count="1" selected="0">
            <x v="14"/>
          </reference>
          <reference field="1" count="1" selected="0">
            <x v="228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2">
      <pivotArea dataOnly="0" labelOnly="1" fieldPosition="0">
        <references count="5">
          <reference field="0" count="1" selected="0">
            <x v="14"/>
          </reference>
          <reference field="1" count="1" selected="0">
            <x v="229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3">
      <pivotArea dataOnly="0" labelOnly="1" fieldPosition="0">
        <references count="5">
          <reference field="0" count="1" selected="0">
            <x v="14"/>
          </reference>
          <reference field="1" count="1" selected="0">
            <x v="230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4">
      <pivotArea dataOnly="0" labelOnly="1" fieldPosition="0">
        <references count="5">
          <reference field="0" count="1" selected="0">
            <x v="14"/>
          </reference>
          <reference field="1" count="1" selected="0">
            <x v="231"/>
          </reference>
          <reference field="2" count="1" selected="0">
            <x v="18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5">
      <pivotArea dataOnly="0" labelOnly="1" fieldPosition="0">
        <references count="5">
          <reference field="0" count="1" selected="0">
            <x v="14"/>
          </reference>
          <reference field="1" count="1" selected="0">
            <x v="232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66">
      <pivotArea dataOnly="0" labelOnly="1" fieldPosition="0">
        <references count="5">
          <reference field="0" count="1" selected="0">
            <x v="15"/>
          </reference>
          <reference field="1" count="1" selected="0">
            <x v="233"/>
          </reference>
          <reference field="2" count="1" selected="0">
            <x v="8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67">
      <pivotArea dataOnly="0" labelOnly="1" fieldPosition="0">
        <references count="5">
          <reference field="0" count="1" selected="0">
            <x v="15"/>
          </reference>
          <reference field="1" count="1" selected="0">
            <x v="234"/>
          </reference>
          <reference field="2" count="1" selected="0">
            <x v="17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68">
      <pivotArea dataOnly="0" labelOnly="1" fieldPosition="0">
        <references count="5">
          <reference field="0" count="1" selected="0">
            <x v="15"/>
          </reference>
          <reference field="1" count="1" selected="0">
            <x v="235"/>
          </reference>
          <reference field="2" count="1" selected="0">
            <x v="18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69">
      <pivotArea dataOnly="0" labelOnly="1" fieldPosition="0">
        <references count="5">
          <reference field="0" count="1" selected="0">
            <x v="15"/>
          </reference>
          <reference field="1" count="1" selected="0">
            <x v="236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0"/>
          </reference>
        </references>
      </pivotArea>
    </format>
    <format dxfId="58070">
      <pivotArea dataOnly="0" labelOnly="1" fieldPosition="0">
        <references count="5">
          <reference field="0" count="1" selected="0">
            <x v="15"/>
          </reference>
          <reference field="1" count="1" selected="0">
            <x v="237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71">
      <pivotArea dataOnly="0" labelOnly="1" fieldPosition="0">
        <references count="5">
          <reference field="0" count="1" selected="0">
            <x v="15"/>
          </reference>
          <reference field="1" count="1" selected="0">
            <x v="238"/>
          </reference>
          <reference field="2" count="1" selected="0">
            <x v="19"/>
          </reference>
          <reference field="7" count="1">
            <x v="151"/>
          </reference>
          <reference field="8" count="1" selected="0">
            <x v="1"/>
          </reference>
        </references>
      </pivotArea>
    </format>
    <format dxfId="58072">
      <pivotArea dataOnly="0" labelOnly="1" fieldPosition="0">
        <references count="5">
          <reference field="0" count="1" selected="0">
            <x v="11"/>
          </reference>
          <reference field="1" count="1" selected="0">
            <x v="239"/>
          </reference>
          <reference field="2" count="1" selected="0">
            <x v="19"/>
          </reference>
          <reference field="7" count="1">
            <x v="156"/>
          </reference>
          <reference field="8" count="1" selected="0">
            <x v="0"/>
          </reference>
        </references>
      </pivotArea>
    </format>
    <format dxfId="58073">
      <pivotArea dataOnly="0" labelOnly="1" fieldPosition="0">
        <references count="5">
          <reference field="0" count="1" selected="0">
            <x v="11"/>
          </reference>
          <reference field="1" count="1" selected="0">
            <x v="240"/>
          </reference>
          <reference field="2" count="1" selected="0">
            <x v="18"/>
          </reference>
          <reference field="7" count="1">
            <x v="153"/>
          </reference>
          <reference field="8" count="1" selected="0">
            <x v="1"/>
          </reference>
        </references>
      </pivotArea>
    </format>
    <format dxfId="58074">
      <pivotArea dataOnly="0" labelOnly="1" fieldPosition="0">
        <references count="6">
          <reference field="0" count="1" selected="0">
            <x v="11"/>
          </reference>
          <reference field="1" count="1" selected="0">
            <x v="206"/>
          </reference>
          <reference field="2" count="1" selected="0">
            <x v="8"/>
          </reference>
          <reference field="5" count="1">
            <x v="200"/>
          </reference>
          <reference field="7" count="1" selected="0">
            <x v="150"/>
          </reference>
          <reference field="8" count="1" selected="0">
            <x v="0"/>
          </reference>
        </references>
      </pivotArea>
    </format>
    <format dxfId="58075">
      <pivotArea dataOnly="0" labelOnly="1" fieldPosition="0">
        <references count="6">
          <reference field="0" count="1" selected="0">
            <x v="11"/>
          </reference>
          <reference field="1" count="1" selected="0">
            <x v="207"/>
          </reference>
          <reference field="2" count="1" selected="0">
            <x v="17"/>
          </reference>
          <reference field="5" count="1">
            <x v="201"/>
          </reference>
          <reference field="7" count="1" selected="0">
            <x v="152"/>
          </reference>
          <reference field="8" count="1" selected="0">
            <x v="0"/>
          </reference>
        </references>
      </pivotArea>
    </format>
    <format dxfId="58076">
      <pivotArea dataOnly="0" labelOnly="1" fieldPosition="0">
        <references count="6">
          <reference field="0" count="1" selected="0">
            <x v="11"/>
          </reference>
          <reference field="1" count="1" selected="0">
            <x v="209"/>
          </reference>
          <reference field="2" count="1" selected="0">
            <x v="19"/>
          </reference>
          <reference field="5" count="1">
            <x v="204"/>
          </reference>
          <reference field="7" count="1" selected="0">
            <x v="154"/>
          </reference>
          <reference field="8" count="1" selected="0">
            <x v="0"/>
          </reference>
        </references>
      </pivotArea>
    </format>
    <format dxfId="58077">
      <pivotArea dataOnly="0" labelOnly="1" fieldPosition="0">
        <references count="6">
          <reference field="0" count="1" selected="0">
            <x v="11"/>
          </reference>
          <reference field="1" count="1" selected="0">
            <x v="210"/>
          </reference>
          <reference field="2" count="1" selected="0">
            <x v="19"/>
          </reference>
          <reference field="5" count="1">
            <x v="204"/>
          </reference>
          <reference field="7" count="1" selected="0">
            <x v="155"/>
          </reference>
          <reference field="8" count="1" selected="0">
            <x v="1"/>
          </reference>
        </references>
      </pivotArea>
    </format>
    <format dxfId="58078">
      <pivotArea dataOnly="0" labelOnly="1" fieldPosition="0">
        <references count="6">
          <reference field="0" count="1" selected="0">
            <x v="11"/>
          </reference>
          <reference field="1" count="1" selected="0">
            <x v="211"/>
          </reference>
          <reference field="2" count="1" selected="0">
            <x v="19"/>
          </reference>
          <reference field="5" count="1">
            <x v="205"/>
          </reference>
          <reference field="7" count="1" selected="0">
            <x v="157"/>
          </reference>
          <reference field="8" count="1" selected="0">
            <x v="1"/>
          </reference>
        </references>
      </pivotArea>
    </format>
    <format dxfId="58079">
      <pivotArea dataOnly="0" labelOnly="1" fieldPosition="0">
        <references count="6">
          <reference field="0" count="1" selected="0">
            <x v="11"/>
          </reference>
          <reference field="1" count="1" selected="0">
            <x v="212"/>
          </reference>
          <reference field="2" count="1" selected="0">
            <x v="18"/>
          </reference>
          <reference field="5" count="1">
            <x v="206"/>
          </reference>
          <reference field="7" count="1" selected="0">
            <x v="158"/>
          </reference>
          <reference field="8" count="1" selected="0">
            <x v="1"/>
          </reference>
        </references>
      </pivotArea>
    </format>
    <format dxfId="58080">
      <pivotArea dataOnly="0" labelOnly="1" fieldPosition="0">
        <references count="6">
          <reference field="0" count="1" selected="0">
            <x v="12"/>
          </reference>
          <reference field="1" count="1" selected="0">
            <x v="213"/>
          </reference>
          <reference field="2" count="1" selected="0">
            <x v="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1">
      <pivotArea dataOnly="0" labelOnly="1" fieldPosition="0">
        <references count="6">
          <reference field="0" count="1" selected="0">
            <x v="12"/>
          </reference>
          <reference field="1" count="1" selected="0">
            <x v="214"/>
          </reference>
          <reference field="2" count="1" selected="0">
            <x v="17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82">
      <pivotArea dataOnly="0" labelOnly="1" fieldPosition="0">
        <references count="6">
          <reference field="0" count="1" selected="0">
            <x v="12"/>
          </reference>
          <reference field="1" count="1" selected="0">
            <x v="215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3">
      <pivotArea dataOnly="0" labelOnly="1" fieldPosition="0">
        <references count="6">
          <reference field="0" count="1" selected="0">
            <x v="12"/>
          </reference>
          <reference field="1" count="1" selected="0">
            <x v="216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4">
      <pivotArea dataOnly="0" labelOnly="1" fieldPosition="0">
        <references count="6">
          <reference field="0" count="1" selected="0">
            <x v="12"/>
          </reference>
          <reference field="1" count="1" selected="0">
            <x v="217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5">
      <pivotArea dataOnly="0" labelOnly="1" fieldPosition="0">
        <references count="6">
          <reference field="0" count="1" selected="0">
            <x v="12"/>
          </reference>
          <reference field="1" count="1" selected="0">
            <x v="218"/>
          </reference>
          <reference field="2" count="1" selected="0">
            <x v="1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6">
      <pivotArea dataOnly="0" labelOnly="1" fieldPosition="0">
        <references count="6">
          <reference field="0" count="1" selected="0">
            <x v="13"/>
          </reference>
          <reference field="1" count="1" selected="0">
            <x v="219"/>
          </reference>
          <reference field="2" count="1" selected="0">
            <x v="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7">
      <pivotArea dataOnly="0" labelOnly="1" fieldPosition="0">
        <references count="6">
          <reference field="0" count="1" selected="0">
            <x v="13"/>
          </reference>
          <reference field="1" count="1" selected="0">
            <x v="220"/>
          </reference>
          <reference field="2" count="1" selected="0">
            <x v="17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8">
      <pivotArea dataOnly="0" labelOnly="1" fieldPosition="0">
        <references count="6">
          <reference field="0" count="1" selected="0">
            <x v="13"/>
          </reference>
          <reference field="1" count="1" selected="0">
            <x v="221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89">
      <pivotArea dataOnly="0" labelOnly="1" fieldPosition="0">
        <references count="6">
          <reference field="0" count="1" selected="0">
            <x v="13"/>
          </reference>
          <reference field="1" count="1" selected="0">
            <x v="222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90">
      <pivotArea dataOnly="0" labelOnly="1" fieldPosition="0">
        <references count="6">
          <reference field="0" count="1" selected="0">
            <x v="13"/>
          </reference>
          <reference field="1" count="1" selected="0">
            <x v="223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91">
      <pivotArea dataOnly="0" labelOnly="1" fieldPosition="0">
        <references count="6">
          <reference field="0" count="1" selected="0">
            <x v="13"/>
          </reference>
          <reference field="1" count="1" selected="0">
            <x v="224"/>
          </reference>
          <reference field="2" count="1" selected="0">
            <x v="1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92">
      <pivotArea dataOnly="0" labelOnly="1" fieldPosition="0">
        <references count="6">
          <reference field="0" count="1" selected="0">
            <x v="13"/>
          </reference>
          <reference field="1" count="1" selected="0">
            <x v="225"/>
          </reference>
          <reference field="2" count="1" selected="0">
            <x v="1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93">
      <pivotArea dataOnly="0" labelOnly="1" fieldPosition="0">
        <references count="6">
          <reference field="0" count="1" selected="0">
            <x v="14"/>
          </reference>
          <reference field="1" count="1" selected="0">
            <x v="226"/>
          </reference>
          <reference field="2" count="1" selected="0">
            <x v="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094">
      <pivotArea dataOnly="0" labelOnly="1" fieldPosition="0">
        <references count="6">
          <reference field="0" count="1" selected="0">
            <x v="14"/>
          </reference>
          <reference field="1" count="1" selected="0">
            <x v="227"/>
          </reference>
          <reference field="2" count="1" selected="0">
            <x v="17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95">
      <pivotArea dataOnly="0" labelOnly="1" fieldPosition="0">
        <references count="6">
          <reference field="0" count="1" selected="0">
            <x v="14"/>
          </reference>
          <reference field="1" count="1" selected="0">
            <x v="228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96">
      <pivotArea dataOnly="0" labelOnly="1" fieldPosition="0">
        <references count="6">
          <reference field="0" count="1" selected="0">
            <x v="14"/>
          </reference>
          <reference field="1" count="1" selected="0">
            <x v="229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97">
      <pivotArea dataOnly="0" labelOnly="1" fieldPosition="0">
        <references count="6">
          <reference field="0" count="1" selected="0">
            <x v="14"/>
          </reference>
          <reference field="1" count="1" selected="0">
            <x v="230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98">
      <pivotArea dataOnly="0" labelOnly="1" fieldPosition="0">
        <references count="6">
          <reference field="0" count="1" selected="0">
            <x v="14"/>
          </reference>
          <reference field="1" count="1" selected="0">
            <x v="231"/>
          </reference>
          <reference field="2" count="1" selected="0">
            <x v="1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099">
      <pivotArea dataOnly="0" labelOnly="1" fieldPosition="0">
        <references count="6">
          <reference field="0" count="1" selected="0">
            <x v="14"/>
          </reference>
          <reference field="1" count="1" selected="0">
            <x v="232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00">
      <pivotArea dataOnly="0" labelOnly="1" fieldPosition="0">
        <references count="6">
          <reference field="0" count="1" selected="0">
            <x v="15"/>
          </reference>
          <reference field="1" count="1" selected="0">
            <x v="233"/>
          </reference>
          <reference field="2" count="1" selected="0">
            <x v="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01">
      <pivotArea dataOnly="0" labelOnly="1" fieldPosition="0">
        <references count="6">
          <reference field="0" count="1" selected="0">
            <x v="15"/>
          </reference>
          <reference field="1" count="1" selected="0">
            <x v="234"/>
          </reference>
          <reference field="2" count="1" selected="0">
            <x v="17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02">
      <pivotArea dataOnly="0" labelOnly="1" fieldPosition="0">
        <references count="6">
          <reference field="0" count="1" selected="0">
            <x v="15"/>
          </reference>
          <reference field="1" count="1" selected="0">
            <x v="235"/>
          </reference>
          <reference field="2" count="1" selected="0">
            <x v="18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03">
      <pivotArea dataOnly="0" labelOnly="1" fieldPosition="0">
        <references count="6">
          <reference field="0" count="1" selected="0">
            <x v="15"/>
          </reference>
          <reference field="1" count="1" selected="0">
            <x v="236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04">
      <pivotArea dataOnly="0" labelOnly="1" fieldPosition="0">
        <references count="6">
          <reference field="0" count="1" selected="0">
            <x v="15"/>
          </reference>
          <reference field="1" count="1" selected="0">
            <x v="237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05">
      <pivotArea dataOnly="0" labelOnly="1" fieldPosition="0">
        <references count="6">
          <reference field="0" count="1" selected="0">
            <x v="15"/>
          </reference>
          <reference field="1" count="1" selected="0">
            <x v="238"/>
          </reference>
          <reference field="2" count="1" selected="0">
            <x v="19"/>
          </reference>
          <reference field="5" count="1">
            <x v="203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06">
      <pivotArea dataOnly="0" labelOnly="1" fieldPosition="0">
        <references count="6">
          <reference field="0" count="1" selected="0">
            <x v="11"/>
          </reference>
          <reference field="1" count="1" selected="0">
            <x v="239"/>
          </reference>
          <reference field="2" count="1" selected="0">
            <x v="19"/>
          </reference>
          <reference field="5" count="1">
            <x v="27"/>
          </reference>
          <reference field="7" count="1" selected="0">
            <x v="156"/>
          </reference>
          <reference field="8" count="1" selected="0">
            <x v="0"/>
          </reference>
        </references>
      </pivotArea>
    </format>
    <format dxfId="58107">
      <pivotArea dataOnly="0" labelOnly="1" fieldPosition="0">
        <references count="6">
          <reference field="0" count="1" selected="0">
            <x v="11"/>
          </reference>
          <reference field="1" count="1" selected="0">
            <x v="240"/>
          </reference>
          <reference field="2" count="1" selected="0">
            <x v="18"/>
          </reference>
          <reference field="5" count="1">
            <x v="202"/>
          </reference>
          <reference field="7" count="1" selected="0">
            <x v="153"/>
          </reference>
          <reference field="8" count="1" selected="0">
            <x v="1"/>
          </reference>
        </references>
      </pivotArea>
    </format>
    <format dxfId="58108">
      <pivotArea dataOnly="0" labelOnly="1" fieldPosition="0">
        <references count="7">
          <reference field="0" count="1" selected="0">
            <x v="11"/>
          </reference>
          <reference field="1" count="1" selected="0">
            <x v="206"/>
          </reference>
          <reference field="2" count="1" selected="0">
            <x v="8"/>
          </reference>
          <reference field="5" count="1" selected="0">
            <x v="200"/>
          </reference>
          <reference field="6" count="1">
            <x v="1"/>
          </reference>
          <reference field="7" count="1" selected="0">
            <x v="150"/>
          </reference>
          <reference field="8" count="1" selected="0">
            <x v="0"/>
          </reference>
        </references>
      </pivotArea>
    </format>
    <format dxfId="58109">
      <pivotArea dataOnly="0" labelOnly="1" fieldPosition="0">
        <references count="7">
          <reference field="0" count="1" selected="0">
            <x v="11"/>
          </reference>
          <reference field="1" count="1" selected="0">
            <x v="207"/>
          </reference>
          <reference field="2" count="1" selected="0">
            <x v="17"/>
          </reference>
          <reference field="5" count="1" selected="0">
            <x v="201"/>
          </reference>
          <reference field="6" count="1">
            <x v="1"/>
          </reference>
          <reference field="7" count="1" selected="0">
            <x v="152"/>
          </reference>
          <reference field="8" count="1" selected="0">
            <x v="0"/>
          </reference>
        </references>
      </pivotArea>
    </format>
    <format dxfId="58110">
      <pivotArea dataOnly="0" labelOnly="1" fieldPosition="0">
        <references count="7">
          <reference field="0" count="1" selected="0">
            <x v="11"/>
          </reference>
          <reference field="1" count="1" selected="0">
            <x v="209"/>
          </reference>
          <reference field="2" count="1" selected="0">
            <x v="19"/>
          </reference>
          <reference field="5" count="1" selected="0">
            <x v="204"/>
          </reference>
          <reference field="6" count="1">
            <x v="1"/>
          </reference>
          <reference field="7" count="1" selected="0">
            <x v="154"/>
          </reference>
          <reference field="8" count="1" selected="0">
            <x v="0"/>
          </reference>
        </references>
      </pivotArea>
    </format>
    <format dxfId="58111">
      <pivotArea dataOnly="0" labelOnly="1" fieldPosition="0">
        <references count="7">
          <reference field="0" count="1" selected="0">
            <x v="11"/>
          </reference>
          <reference field="1" count="1" selected="0">
            <x v="210"/>
          </reference>
          <reference field="2" count="1" selected="0">
            <x v="19"/>
          </reference>
          <reference field="5" count="1" selected="0">
            <x v="204"/>
          </reference>
          <reference field="6" count="1">
            <x v="1"/>
          </reference>
          <reference field="7" count="1" selected="0">
            <x v="155"/>
          </reference>
          <reference field="8" count="1" selected="0">
            <x v="1"/>
          </reference>
        </references>
      </pivotArea>
    </format>
    <format dxfId="58112">
      <pivotArea dataOnly="0" labelOnly="1" fieldPosition="0">
        <references count="7">
          <reference field="0" count="1" selected="0">
            <x v="11"/>
          </reference>
          <reference field="1" count="1" selected="0">
            <x v="211"/>
          </reference>
          <reference field="2" count="1" selected="0">
            <x v="19"/>
          </reference>
          <reference field="5" count="1" selected="0">
            <x v="205"/>
          </reference>
          <reference field="6" count="1">
            <x v="1"/>
          </reference>
          <reference field="7" count="1" selected="0">
            <x v="157"/>
          </reference>
          <reference field="8" count="1" selected="0">
            <x v="1"/>
          </reference>
        </references>
      </pivotArea>
    </format>
    <format dxfId="58113">
      <pivotArea dataOnly="0" labelOnly="1" fieldPosition="0">
        <references count="7">
          <reference field="0" count="1" selected="0">
            <x v="11"/>
          </reference>
          <reference field="1" count="1" selected="0">
            <x v="212"/>
          </reference>
          <reference field="2" count="1" selected="0">
            <x v="18"/>
          </reference>
          <reference field="5" count="1" selected="0">
            <x v="206"/>
          </reference>
          <reference field="6" count="1">
            <x v="1"/>
          </reference>
          <reference field="7" count="1" selected="0">
            <x v="158"/>
          </reference>
          <reference field="8" count="1" selected="0">
            <x v="1"/>
          </reference>
        </references>
      </pivotArea>
    </format>
    <format dxfId="58114">
      <pivotArea dataOnly="0" labelOnly="1" fieldPosition="0">
        <references count="7">
          <reference field="0" count="1" selected="0">
            <x v="12"/>
          </reference>
          <reference field="1" count="1" selected="0">
            <x v="213"/>
          </reference>
          <reference field="2" count="1" selected="0">
            <x v="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15">
      <pivotArea dataOnly="0" labelOnly="1" fieldPosition="0">
        <references count="7">
          <reference field="0" count="1" selected="0">
            <x v="12"/>
          </reference>
          <reference field="1" count="1" selected="0">
            <x v="214"/>
          </reference>
          <reference field="2" count="1" selected="0">
            <x v="17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16">
      <pivotArea dataOnly="0" labelOnly="1" fieldPosition="0">
        <references count="7">
          <reference field="0" count="1" selected="0">
            <x v="12"/>
          </reference>
          <reference field="1" count="1" selected="0">
            <x v="215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17">
      <pivotArea dataOnly="0" labelOnly="1" fieldPosition="0">
        <references count="7">
          <reference field="0" count="1" selected="0">
            <x v="12"/>
          </reference>
          <reference field="1" count="1" selected="0">
            <x v="216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18">
      <pivotArea dataOnly="0" labelOnly="1" fieldPosition="0">
        <references count="7">
          <reference field="0" count="1" selected="0">
            <x v="12"/>
          </reference>
          <reference field="1" count="1" selected="0">
            <x v="217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19">
      <pivotArea dataOnly="0" labelOnly="1" fieldPosition="0">
        <references count="7">
          <reference field="0" count="1" selected="0">
            <x v="12"/>
          </reference>
          <reference field="1" count="1" selected="0">
            <x v="218"/>
          </reference>
          <reference field="2" count="1" selected="0">
            <x v="1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20">
      <pivotArea dataOnly="0" labelOnly="1" fieldPosition="0">
        <references count="7">
          <reference field="0" count="1" selected="0">
            <x v="13"/>
          </reference>
          <reference field="1" count="1" selected="0">
            <x v="219"/>
          </reference>
          <reference field="2" count="1" selected="0">
            <x v="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21">
      <pivotArea dataOnly="0" labelOnly="1" fieldPosition="0">
        <references count="7">
          <reference field="0" count="1" selected="0">
            <x v="13"/>
          </reference>
          <reference field="1" count="1" selected="0">
            <x v="220"/>
          </reference>
          <reference field="2" count="1" selected="0">
            <x v="17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22">
      <pivotArea dataOnly="0" labelOnly="1" fieldPosition="0">
        <references count="7">
          <reference field="0" count="1" selected="0">
            <x v="13"/>
          </reference>
          <reference field="1" count="1" selected="0">
            <x v="221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23">
      <pivotArea dataOnly="0" labelOnly="1" fieldPosition="0">
        <references count="7">
          <reference field="0" count="1" selected="0">
            <x v="13"/>
          </reference>
          <reference field="1" count="1" selected="0">
            <x v="222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24">
      <pivotArea dataOnly="0" labelOnly="1" fieldPosition="0">
        <references count="7">
          <reference field="0" count="1" selected="0">
            <x v="13"/>
          </reference>
          <reference field="1" count="1" selected="0">
            <x v="223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25">
      <pivotArea dataOnly="0" labelOnly="1" fieldPosition="0">
        <references count="7">
          <reference field="0" count="1" selected="0">
            <x v="13"/>
          </reference>
          <reference field="1" count="1" selected="0">
            <x v="224"/>
          </reference>
          <reference field="2" count="1" selected="0">
            <x v="1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26">
      <pivotArea dataOnly="0" labelOnly="1" fieldPosition="0">
        <references count="7">
          <reference field="0" count="1" selected="0">
            <x v="13"/>
          </reference>
          <reference field="1" count="1" selected="0">
            <x v="225"/>
          </reference>
          <reference field="2" count="1" selected="0">
            <x v="1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27">
      <pivotArea dataOnly="0" labelOnly="1" fieldPosition="0">
        <references count="7">
          <reference field="0" count="1" selected="0">
            <x v="14"/>
          </reference>
          <reference field="1" count="1" selected="0">
            <x v="226"/>
          </reference>
          <reference field="2" count="1" selected="0">
            <x v="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28">
      <pivotArea dataOnly="0" labelOnly="1" fieldPosition="0">
        <references count="7">
          <reference field="0" count="1" selected="0">
            <x v="14"/>
          </reference>
          <reference field="1" count="1" selected="0">
            <x v="227"/>
          </reference>
          <reference field="2" count="1" selected="0">
            <x v="17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29">
      <pivotArea dataOnly="0" labelOnly="1" fieldPosition="0">
        <references count="7">
          <reference field="0" count="1" selected="0">
            <x v="14"/>
          </reference>
          <reference field="1" count="1" selected="0">
            <x v="228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0">
      <pivotArea dataOnly="0" labelOnly="1" fieldPosition="0">
        <references count="7">
          <reference field="0" count="1" selected="0">
            <x v="14"/>
          </reference>
          <reference field="1" count="1" selected="0">
            <x v="229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1">
      <pivotArea dataOnly="0" labelOnly="1" fieldPosition="0">
        <references count="7">
          <reference field="0" count="1" selected="0">
            <x v="14"/>
          </reference>
          <reference field="1" count="1" selected="0">
            <x v="230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2">
      <pivotArea dataOnly="0" labelOnly="1" fieldPosition="0">
        <references count="7">
          <reference field="0" count="1" selected="0">
            <x v="14"/>
          </reference>
          <reference field="1" count="1" selected="0">
            <x v="231"/>
          </reference>
          <reference field="2" count="1" selected="0">
            <x v="1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3">
      <pivotArea dataOnly="0" labelOnly="1" fieldPosition="0">
        <references count="7">
          <reference field="0" count="1" selected="0">
            <x v="14"/>
          </reference>
          <reference field="1" count="1" selected="0">
            <x v="232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34">
      <pivotArea dataOnly="0" labelOnly="1" fieldPosition="0">
        <references count="7">
          <reference field="0" count="1" selected="0">
            <x v="15"/>
          </reference>
          <reference field="1" count="1" selected="0">
            <x v="233"/>
          </reference>
          <reference field="2" count="1" selected="0">
            <x v="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35">
      <pivotArea dataOnly="0" labelOnly="1" fieldPosition="0">
        <references count="7">
          <reference field="0" count="1" selected="0">
            <x v="15"/>
          </reference>
          <reference field="1" count="1" selected="0">
            <x v="234"/>
          </reference>
          <reference field="2" count="1" selected="0">
            <x v="17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36">
      <pivotArea dataOnly="0" labelOnly="1" fieldPosition="0">
        <references count="7">
          <reference field="0" count="1" selected="0">
            <x v="15"/>
          </reference>
          <reference field="1" count="1" selected="0">
            <x v="235"/>
          </reference>
          <reference field="2" count="1" selected="0">
            <x v="18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7">
      <pivotArea dataOnly="0" labelOnly="1" fieldPosition="0">
        <references count="7">
          <reference field="0" count="1" selected="0">
            <x v="15"/>
          </reference>
          <reference field="1" count="1" selected="0">
            <x v="236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0"/>
          </reference>
        </references>
      </pivotArea>
    </format>
    <format dxfId="58138">
      <pivotArea dataOnly="0" labelOnly="1" fieldPosition="0">
        <references count="7">
          <reference field="0" count="1" selected="0">
            <x v="15"/>
          </reference>
          <reference field="1" count="1" selected="0">
            <x v="237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39">
      <pivotArea dataOnly="0" labelOnly="1" fieldPosition="0">
        <references count="7">
          <reference field="0" count="1" selected="0">
            <x v="15"/>
          </reference>
          <reference field="1" count="1" selected="0">
            <x v="238"/>
          </reference>
          <reference field="2" count="1" selected="0">
            <x v="19"/>
          </reference>
          <reference field="5" count="1" selected="0">
            <x v="203"/>
          </reference>
          <reference field="6" count="1">
            <x v="4"/>
          </reference>
          <reference field="7" count="1" selected="0">
            <x v="151"/>
          </reference>
          <reference field="8" count="1" selected="0">
            <x v="1"/>
          </reference>
        </references>
      </pivotArea>
    </format>
    <format dxfId="58140">
      <pivotArea dataOnly="0" labelOnly="1" fieldPosition="0">
        <references count="7">
          <reference field="0" count="1" selected="0">
            <x v="11"/>
          </reference>
          <reference field="1" count="1" selected="0">
            <x v="239"/>
          </reference>
          <reference field="2" count="1" selected="0">
            <x v="19"/>
          </reference>
          <reference field="5" count="1" selected="0">
            <x v="27"/>
          </reference>
          <reference field="6" count="1">
            <x v="0"/>
          </reference>
          <reference field="7" count="1" selected="0">
            <x v="156"/>
          </reference>
          <reference field="8" count="1" selected="0">
            <x v="0"/>
          </reference>
        </references>
      </pivotArea>
    </format>
    <format dxfId="58141">
      <pivotArea dataOnly="0" labelOnly="1" fieldPosition="0">
        <references count="7">
          <reference field="0" count="1" selected="0">
            <x v="11"/>
          </reference>
          <reference field="1" count="1" selected="0">
            <x v="240"/>
          </reference>
          <reference field="2" count="1" selected="0">
            <x v="18"/>
          </reference>
          <reference field="5" count="1" selected="0">
            <x v="202"/>
          </reference>
          <reference field="6" count="1">
            <x v="0"/>
          </reference>
          <reference field="7" count="1" selected="0">
            <x v="153"/>
          </reference>
          <reference field="8" count="1" selected="0">
            <x v="1"/>
          </reference>
        </references>
      </pivotArea>
    </format>
    <format dxfId="58142">
      <pivotArea dataOnly="0" labelOnly="1" outline="0" fieldPosition="0">
        <references count="1">
          <reference field="4294967294" count="2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</reference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20" selected="0"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</reference>
            <reference field="1" count="1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3000000}" name="PivotTable4" cacheId="225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L1:M5" firstHeaderRow="1" firstDataRow="1" firstDataCol="1"/>
  <pivotFields count="32">
    <pivotField showAll="0">
      <items count="17">
        <item x="0"/>
        <item x="1"/>
        <item x="2"/>
        <item m="1" x="6"/>
        <item m="1" x="7"/>
        <item m="1" x="8"/>
        <item x="3"/>
        <item m="1" x="9"/>
        <item m="1" x="10"/>
        <item m="1" x="11"/>
        <item m="1" x="12"/>
        <item x="4"/>
        <item m="1" x="13"/>
        <item m="1" x="14"/>
        <item m="1" x="15"/>
        <item m="1" x="5"/>
        <item t="default"/>
      </items>
    </pivotField>
    <pivotField showAll="0">
      <items count="242">
        <item m="1" x="135"/>
        <item m="1" x="36"/>
        <item m="1" x="83"/>
        <item m="1" x="108"/>
        <item m="1" x="84"/>
        <item m="1" x="136"/>
        <item m="1" x="109"/>
        <item m="1" x="58"/>
        <item m="1" x="195"/>
        <item m="1" x="85"/>
        <item m="1" x="167"/>
        <item m="1" x="37"/>
        <item m="1" x="110"/>
        <item m="1" x="38"/>
        <item m="1" x="137"/>
        <item m="1" x="39"/>
        <item m="1" x="172"/>
        <item m="1" x="40"/>
        <item m="1" x="196"/>
        <item m="1" x="197"/>
        <item m="1" x="138"/>
        <item m="1" x="86"/>
        <item m="1" x="41"/>
        <item m="1" x="198"/>
        <item m="1" x="139"/>
        <item m="1" x="199"/>
        <item m="1" x="173"/>
        <item m="1" x="239"/>
        <item m="1" x="238"/>
        <item m="1" x="236"/>
        <item m="1" x="233"/>
        <item m="1" x="235"/>
        <item m="1" x="240"/>
        <item m="1" x="237"/>
        <item m="1" x="140"/>
        <item m="1" x="174"/>
        <item m="1" x="59"/>
        <item m="1" x="200"/>
        <item m="1" x="175"/>
        <item m="1" x="111"/>
        <item m="1" x="87"/>
        <item m="1" x="201"/>
        <item m="1" x="158"/>
        <item m="1" x="112"/>
        <item m="1" x="141"/>
        <item m="1" x="202"/>
        <item m="1" x="42"/>
        <item m="1" x="60"/>
        <item m="1" x="43"/>
        <item m="1" x="113"/>
        <item m="1" x="203"/>
        <item m="1" x="88"/>
        <item m="1" x="114"/>
        <item m="1" x="61"/>
        <item m="1" x="89"/>
        <item m="1" x="90"/>
        <item m="1" x="142"/>
        <item m="1" x="204"/>
        <item m="1" x="115"/>
        <item m="1" x="91"/>
        <item m="1" x="77"/>
        <item m="1" x="168"/>
        <item m="1" x="78"/>
        <item m="1" x="205"/>
        <item m="1" x="206"/>
        <item m="1" x="159"/>
        <item m="1" x="116"/>
        <item m="1" x="207"/>
        <item m="1" x="176"/>
        <item m="1" x="92"/>
        <item m="1" x="177"/>
        <item m="1" x="62"/>
        <item m="1" x="208"/>
        <item m="1" x="117"/>
        <item m="1" x="63"/>
        <item m="1" x="64"/>
        <item m="1" x="65"/>
        <item m="1" x="66"/>
        <item m="1" x="209"/>
        <item m="1" x="67"/>
        <item m="1" x="44"/>
        <item m="1" x="93"/>
        <item m="1" x="45"/>
        <item m="1" x="46"/>
        <item m="1" x="79"/>
        <item m="1" x="118"/>
        <item m="1" x="178"/>
        <item m="1" x="119"/>
        <item m="1" x="120"/>
        <item m="1" x="210"/>
        <item m="1" x="211"/>
        <item m="1" x="94"/>
        <item m="1" x="212"/>
        <item m="1" x="47"/>
        <item m="1" x="121"/>
        <item m="1" x="143"/>
        <item m="1" x="80"/>
        <item m="1" x="179"/>
        <item m="1" x="144"/>
        <item m="1" x="95"/>
        <item m="1" x="180"/>
        <item m="1" x="145"/>
        <item m="1" x="48"/>
        <item m="1" x="68"/>
        <item m="1" x="181"/>
        <item m="1" x="213"/>
        <item m="1" x="146"/>
        <item m="1" x="160"/>
        <item m="1" x="169"/>
        <item m="1" x="96"/>
        <item m="1" x="97"/>
        <item m="1" x="147"/>
        <item m="1" x="148"/>
        <item m="1" x="122"/>
        <item m="1" x="123"/>
        <item m="1" x="149"/>
        <item m="1" x="69"/>
        <item m="1" x="124"/>
        <item m="1" x="182"/>
        <item m="1" x="49"/>
        <item m="1" x="214"/>
        <item m="1" x="150"/>
        <item m="1" x="170"/>
        <item m="1" x="215"/>
        <item m="1" x="161"/>
        <item m="1" x="183"/>
        <item m="1" x="125"/>
        <item m="1" x="81"/>
        <item m="1" x="98"/>
        <item m="1" x="50"/>
        <item m="1" x="51"/>
        <item m="1" x="99"/>
        <item m="1" x="70"/>
        <item m="1" x="216"/>
        <item m="1" x="100"/>
        <item m="1" x="217"/>
        <item m="1" x="218"/>
        <item m="1" x="71"/>
        <item m="1" x="151"/>
        <item m="1" x="126"/>
        <item m="1" x="219"/>
        <item m="1" x="152"/>
        <item m="1" x="220"/>
        <item m="1" x="82"/>
        <item m="1" x="184"/>
        <item m="1" x="185"/>
        <item m="1" x="162"/>
        <item m="1" x="52"/>
        <item m="1" x="163"/>
        <item m="1" x="221"/>
        <item m="1" x="222"/>
        <item m="1" x="72"/>
        <item m="1" x="223"/>
        <item m="1" x="53"/>
        <item m="1" x="164"/>
        <item m="1" x="127"/>
        <item m="1" x="128"/>
        <item m="1" x="186"/>
        <item m="1" x="165"/>
        <item m="1" x="101"/>
        <item m="1" x="153"/>
        <item m="1" x="129"/>
        <item m="1" x="187"/>
        <item m="1" x="224"/>
        <item m="1" x="225"/>
        <item m="1" x="171"/>
        <item m="1" x="188"/>
        <item m="1" x="226"/>
        <item m="1" x="227"/>
        <item m="1" x="189"/>
        <item m="1" x="54"/>
        <item m="1" x="190"/>
        <item m="1" x="73"/>
        <item m="1" x="102"/>
        <item m="1" x="166"/>
        <item m="1" x="130"/>
        <item m="1" x="154"/>
        <item m="1" x="131"/>
        <item m="1" x="132"/>
        <item m="1" x="228"/>
        <item m="1" x="55"/>
        <item m="1" x="155"/>
        <item m="1" x="156"/>
        <item m="1" x="191"/>
        <item m="1" x="192"/>
        <item m="1" x="103"/>
        <item m="1" x="104"/>
        <item m="1" x="229"/>
        <item m="1" x="74"/>
        <item m="1" x="133"/>
        <item m="1" x="230"/>
        <item m="1" x="56"/>
        <item m="1" x="75"/>
        <item m="1" x="193"/>
        <item m="1" x="57"/>
        <item m="1" x="157"/>
        <item m="1" x="134"/>
        <item m="1" x="231"/>
        <item m="1" x="76"/>
        <item m="1" x="105"/>
        <item m="1" x="106"/>
        <item m="1" x="194"/>
        <item m="1" x="232"/>
        <item m="1" x="107"/>
        <item m="1" x="35"/>
        <item m="1" x="234"/>
        <item x="0"/>
        <item x="1"/>
        <item m="1" x="34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5"/>
        <item x="2"/>
        <item t="default"/>
      </items>
    </pivotField>
    <pivotField showAll="0">
      <items count="21">
        <item m="1" x="17"/>
        <item m="1" x="6"/>
        <item m="1" x="16"/>
        <item m="1" x="15"/>
        <item m="1" x="5"/>
        <item m="1" x="8"/>
        <item m="1" x="19"/>
        <item x="0"/>
        <item m="1" x="10"/>
        <item m="1" x="13"/>
        <item m="1" x="12"/>
        <item m="1" x="7"/>
        <item m="1" x="14"/>
        <item m="1" x="9"/>
        <item m="1" x="11"/>
        <item m="1" x="4"/>
        <item m="1" x="18"/>
        <item x="1"/>
        <item x="2"/>
        <item x="3"/>
        <item t="default"/>
      </items>
    </pivotField>
    <pivotField showAll="0"/>
    <pivotField showAll="0"/>
    <pivotField showAll="0">
      <items count="208">
        <item m="1" x="145"/>
        <item m="1" x="73"/>
        <item m="1" x="204"/>
        <item m="1" x="28"/>
        <item m="1" x="19"/>
        <item m="1" x="196"/>
        <item m="1" x="18"/>
        <item m="1" x="194"/>
        <item m="1" x="138"/>
        <item m="1" x="49"/>
        <item m="1" x="192"/>
        <item m="1" x="110"/>
        <item m="1" x="33"/>
        <item m="1" x="47"/>
        <item m="1" x="165"/>
        <item m="1" x="22"/>
        <item m="1" x="169"/>
        <item m="1" x="187"/>
        <item m="1" x="123"/>
        <item m="1" x="21"/>
        <item m="1" x="151"/>
        <item m="1" x="171"/>
        <item m="1" x="17"/>
        <item m="1" x="206"/>
        <item m="1" x="148"/>
        <item m="1" x="11"/>
        <item m="1" x="120"/>
        <item x="4"/>
        <item m="1" x="134"/>
        <item m="1" x="64"/>
        <item m="1" x="191"/>
        <item m="1" x="65"/>
        <item m="1" x="125"/>
        <item m="1" x="26"/>
        <item m="1" x="175"/>
        <item m="1" x="132"/>
        <item m="1" x="189"/>
        <item m="1" x="160"/>
        <item m="1" x="45"/>
        <item m="1" x="53"/>
        <item m="1" x="63"/>
        <item m="1" x="68"/>
        <item m="1" x="190"/>
        <item m="1" x="164"/>
        <item m="1" x="74"/>
        <item m="1" x="140"/>
        <item m="1" x="60"/>
        <item m="1" x="103"/>
        <item m="1" x="54"/>
        <item m="1" x="23"/>
        <item m="1" x="15"/>
        <item m="1" x="118"/>
        <item m="1" x="62"/>
        <item m="1" x="27"/>
        <item m="1" x="128"/>
        <item m="1" x="198"/>
        <item m="1" x="141"/>
        <item m="1" x="113"/>
        <item m="1" x="178"/>
        <item m="1" x="50"/>
        <item m="1" x="114"/>
        <item m="1" x="94"/>
        <item m="1" x="161"/>
        <item m="1" x="61"/>
        <item m="1" x="119"/>
        <item m="1" x="88"/>
        <item m="1" x="203"/>
        <item m="1" x="97"/>
        <item m="1" x="70"/>
        <item m="1" x="69"/>
        <item m="1" x="59"/>
        <item m="1" x="168"/>
        <item m="1" x="205"/>
        <item m="1" x="122"/>
        <item m="1" x="78"/>
        <item m="1" x="86"/>
        <item m="1" x="127"/>
        <item m="1" x="147"/>
        <item m="1" x="180"/>
        <item m="1" x="72"/>
        <item m="1" x="38"/>
        <item m="1" x="14"/>
        <item m="1" x="124"/>
        <item m="1" x="173"/>
        <item m="1" x="41"/>
        <item m="1" x="201"/>
        <item m="1" x="202"/>
        <item m="1" x="162"/>
        <item m="1" x="156"/>
        <item m="1" x="200"/>
        <item m="1" x="25"/>
        <item m="1" x="109"/>
        <item m="1" x="77"/>
        <item m="1" x="158"/>
        <item m="1" x="71"/>
        <item m="1" x="106"/>
        <item m="1" x="9"/>
        <item m="1" x="75"/>
        <item m="1" x="130"/>
        <item m="1" x="115"/>
        <item m="1" x="42"/>
        <item m="1" x="195"/>
        <item m="1" x="157"/>
        <item m="1" x="37"/>
        <item m="1" x="36"/>
        <item m="1" x="95"/>
        <item m="1" x="112"/>
        <item m="1" x="58"/>
        <item m="1" x="183"/>
        <item m="1" x="137"/>
        <item m="1" x="197"/>
        <item m="1" x="143"/>
        <item m="1" x="136"/>
        <item m="1" x="144"/>
        <item m="1" x="24"/>
        <item m="1" x="48"/>
        <item m="1" x="172"/>
        <item m="1" x="82"/>
        <item m="1" x="167"/>
        <item m="1" x="83"/>
        <item m="1" x="96"/>
        <item m="1" x="181"/>
        <item m="1" x="159"/>
        <item m="1" x="133"/>
        <item m="1" x="116"/>
        <item m="1" x="29"/>
        <item m="1" x="35"/>
        <item m="1" x="117"/>
        <item m="1" x="199"/>
        <item m="1" x="13"/>
        <item m="1" x="166"/>
        <item m="1" x="139"/>
        <item m="1" x="10"/>
        <item m="1" x="104"/>
        <item m="1" x="40"/>
        <item m="1" x="76"/>
        <item m="1" x="91"/>
        <item m="1" x="52"/>
        <item m="1" x="146"/>
        <item m="1" x="193"/>
        <item m="1" x="51"/>
        <item m="1" x="152"/>
        <item m="1" x="179"/>
        <item m="1" x="185"/>
        <item m="1" x="39"/>
        <item m="1" x="89"/>
        <item m="1" x="101"/>
        <item m="1" x="149"/>
        <item m="1" x="43"/>
        <item m="1" x="129"/>
        <item m="1" x="46"/>
        <item m="1" x="131"/>
        <item m="1" x="176"/>
        <item m="1" x="188"/>
        <item m="1" x="98"/>
        <item m="1" x="155"/>
        <item m="1" x="12"/>
        <item m="1" x="79"/>
        <item m="1" x="32"/>
        <item m="1" x="153"/>
        <item m="1" x="170"/>
        <item m="1" x="111"/>
        <item m="1" x="135"/>
        <item m="1" x="100"/>
        <item m="1" x="31"/>
        <item m="1" x="57"/>
        <item m="1" x="99"/>
        <item m="1" x="90"/>
        <item m="1" x="44"/>
        <item m="1" x="92"/>
        <item m="1" x="80"/>
        <item m="1" x="177"/>
        <item m="1" x="93"/>
        <item m="1" x="186"/>
        <item m="1" x="81"/>
        <item m="1" x="174"/>
        <item m="1" x="107"/>
        <item m="1" x="126"/>
        <item m="1" x="105"/>
        <item m="1" x="154"/>
        <item m="1" x="102"/>
        <item m="1" x="142"/>
        <item m="1" x="34"/>
        <item m="1" x="150"/>
        <item m="1" x="20"/>
        <item m="1" x="184"/>
        <item m="1" x="87"/>
        <item m="1" x="30"/>
        <item m="1" x="66"/>
        <item m="1" x="67"/>
        <item m="1" x="121"/>
        <item m="1" x="182"/>
        <item m="1" x="84"/>
        <item m="1" x="85"/>
        <item m="1" x="108"/>
        <item m="1" x="16"/>
        <item m="1" x="55"/>
        <item m="1" x="163"/>
        <item m="1" x="8"/>
        <item m="1" x="56"/>
        <item x="0"/>
        <item x="1"/>
        <item x="2"/>
        <item x="7"/>
        <item x="3"/>
        <item x="5"/>
        <item x="6"/>
        <item t="default"/>
      </items>
    </pivotField>
    <pivotField axis="axisRow" showAll="0" defaultSubtotal="0">
      <items count="5">
        <item x="1"/>
        <item x="0"/>
        <item m="1" x="4"/>
        <item m="1" x="3"/>
        <item x="2"/>
      </items>
    </pivotField>
    <pivotField showAll="0"/>
    <pivotField showAll="0">
      <items count="4">
        <item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6"/>
  </rowFields>
  <rowItems count="4">
    <i>
      <x/>
    </i>
    <i>
      <x v="1"/>
    </i>
    <i>
      <x v="4"/>
    </i>
    <i t="grand">
      <x/>
    </i>
  </rowItems>
  <colItems count="1">
    <i/>
  </colItems>
  <dataFields count="1">
    <dataField name="Ortalama HEDEF BAŞARI " fld="9" subtotal="average" baseField="1" baseItem="0" numFmtId="9"/>
  </dataFields>
  <formats count="30">
    <format dxfId="58275">
      <pivotArea type="all" dataOnly="0" outline="0" fieldPosition="0"/>
    </format>
    <format dxfId="58276">
      <pivotArea outline="0" collapsedLevelsAreSubtotals="1" fieldPosition="0"/>
    </format>
    <format dxfId="58277">
      <pivotArea field="1" type="button" dataOnly="0" labelOnly="1" outline="0"/>
    </format>
    <format dxfId="58278">
      <pivotArea dataOnly="0" labelOnly="1" outline="0" axis="axisValues" fieldPosition="0"/>
    </format>
    <format dxfId="58279">
      <pivotArea dataOnly="0" labelOnly="1" grandRow="1" outline="0" fieldPosition="0"/>
    </format>
    <format dxfId="58280">
      <pivotArea dataOnly="0" labelOnly="1" outline="0" axis="axisValues" fieldPosition="0"/>
    </format>
    <format dxfId="58281">
      <pivotArea grandRow="1" outline="0" collapsedLevelsAreSubtotals="1" fieldPosition="0"/>
    </format>
    <format dxfId="58282">
      <pivotArea outline="0" collapsedLevelsAreSubtotals="1" fieldPosition="0"/>
    </format>
    <format dxfId="58283">
      <pivotArea dataOnly="0" labelOnly="1" outline="0" axis="axisValues" fieldPosition="0"/>
    </format>
    <format dxfId="58284">
      <pivotArea dataOnly="0" labelOnly="1" outline="0" axis="axisValues" fieldPosition="0"/>
    </format>
    <format dxfId="58285">
      <pivotArea type="all" dataOnly="0" outline="0" fieldPosition="0"/>
    </format>
    <format dxfId="58286">
      <pivotArea outline="0" collapsedLevelsAreSubtotals="1" fieldPosition="0"/>
    </format>
    <format dxfId="58287">
      <pivotArea field="1" type="button" dataOnly="0" labelOnly="1" outline="0"/>
    </format>
    <format dxfId="58288">
      <pivotArea dataOnly="0" labelOnly="1" outline="0" axis="axisValues" fieldPosition="0"/>
    </format>
    <format dxfId="58289">
      <pivotArea dataOnly="0" labelOnly="1" grandRow="1" outline="0" fieldPosition="0"/>
    </format>
    <format dxfId="58290">
      <pivotArea dataOnly="0" labelOnly="1" outline="0" axis="axisValues" fieldPosition="0"/>
    </format>
    <format dxfId="58291">
      <pivotArea outline="0" collapsedLevelsAreSubtotals="1" fieldPosition="0"/>
    </format>
    <format dxfId="58292">
      <pivotArea dataOnly="0" labelOnly="1" outline="0" axis="axisValues" fieldPosition="0"/>
    </format>
    <format dxfId="58293">
      <pivotArea dataOnly="0" labelOnly="1" outline="0" axis="axisValues" fieldPosition="0"/>
    </format>
    <format dxfId="58294">
      <pivotArea type="all" dataOnly="0" outline="0" fieldPosition="0"/>
    </format>
    <format dxfId="58295">
      <pivotArea field="2" type="button" dataOnly="0" labelOnly="1" outline="0"/>
    </format>
    <format dxfId="58296">
      <pivotArea dataOnly="0" labelOnly="1" grandRow="1" outline="0" fieldPosition="0"/>
    </format>
    <format dxfId="58297">
      <pivotArea field="5" type="button" dataOnly="0" labelOnly="1" outline="0"/>
    </format>
    <format dxfId="58298">
      <pivotArea dataOnly="0" labelOnly="1" grandRow="1" outline="0" fieldPosition="0"/>
    </format>
    <format dxfId="58299">
      <pivotArea type="all" dataOnly="0" outline="0" fieldPosition="0"/>
    </format>
    <format dxfId="58300">
      <pivotArea outline="0" collapsedLevelsAreSubtotals="1" fieldPosition="0"/>
    </format>
    <format dxfId="58301">
      <pivotArea field="6" type="button" dataOnly="0" labelOnly="1" outline="0" axis="axisRow" fieldPosition="0"/>
    </format>
    <format dxfId="58302">
      <pivotArea dataOnly="0" labelOnly="1" fieldPosition="0">
        <references count="1">
          <reference field="6" count="0"/>
        </references>
      </pivotArea>
    </format>
    <format dxfId="58303">
      <pivotArea dataOnly="0" labelOnly="1" grandRow="1" outline="0" fieldPosition="0"/>
    </format>
    <format dxfId="5830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İSİM" xr10:uid="{00000000-0013-0000-FFFF-FFFF01000000}" sourceName="İSİM">
  <pivotTables>
    <pivotTable tabId="2" name="PivotTable4"/>
    <pivotTable tabId="2" name="PivotTable1"/>
    <pivotTable tabId="2" name="PivotTable2"/>
    <pivotTable tabId="2" name="PivotTable3"/>
    <pivotTable tabId="2" name="PivotTable7"/>
    <pivotTable tabId="2" name="PivotTable6"/>
    <pivotTable tabId="2" name="PivotTable5"/>
    <pivotTable tabId="2" name="PivotTable8"/>
  </pivotTables>
  <data>
    <tabular pivotCacheId="1">
      <items count="241">
        <i x="16" s="1"/>
        <i x="0" s="1"/>
        <i x="3" s="1"/>
        <i x="4" s="1"/>
        <i x="32" s="1"/>
        <i x="30" s="1"/>
        <i x="10" s="1"/>
        <i x="18" s="1"/>
        <i x="9" s="1"/>
        <i x="27" s="1"/>
        <i x="28" s="1"/>
        <i x="17" s="1"/>
        <i x="7" s="1"/>
        <i x="11" s="1"/>
        <i x="12" s="1"/>
        <i x="24" s="1"/>
        <i x="8" s="1"/>
        <i x="14" s="1"/>
        <i x="1" s="1"/>
        <i x="5" s="1"/>
        <i x="23" s="1"/>
        <i x="31" s="1"/>
        <i x="20" s="1"/>
        <i x="19" s="1"/>
        <i x="21" s="1"/>
        <i x="26" s="1"/>
        <i x="22" s="1"/>
        <i x="2" s="1"/>
        <i x="13" s="1"/>
        <i x="6" s="1"/>
        <i x="25" s="1"/>
        <i x="29" s="1"/>
        <i x="33" s="1"/>
        <i x="15" s="1"/>
        <i x="135" s="1" nd="1"/>
        <i x="36" s="1" nd="1"/>
        <i x="83" s="1" nd="1"/>
        <i x="108" s="1" nd="1"/>
        <i x="84" s="1" nd="1"/>
        <i x="136" s="1" nd="1"/>
        <i x="109" s="1" nd="1"/>
        <i x="58" s="1" nd="1"/>
        <i x="195" s="1" nd="1"/>
        <i x="85" s="1" nd="1"/>
        <i x="167" s="1" nd="1"/>
        <i x="37" s="1" nd="1"/>
        <i x="110" s="1" nd="1"/>
        <i x="38" s="1" nd="1"/>
        <i x="137" s="1" nd="1"/>
        <i x="39" s="1" nd="1"/>
        <i x="172" s="1" nd="1"/>
        <i x="40" s="1" nd="1"/>
        <i x="196" s="1" nd="1"/>
        <i x="197" s="1" nd="1"/>
        <i x="138" s="1" nd="1"/>
        <i x="86" s="1" nd="1"/>
        <i x="41" s="1" nd="1"/>
        <i x="198" s="1" nd="1"/>
        <i x="139" s="1" nd="1"/>
        <i x="199" s="1" nd="1"/>
        <i x="173" s="1" nd="1"/>
        <i x="239" s="1" nd="1"/>
        <i x="238" s="1" nd="1"/>
        <i x="236" s="1" nd="1"/>
        <i x="233" s="1" nd="1"/>
        <i x="235" s="1" nd="1"/>
        <i x="240" s="1" nd="1"/>
        <i x="234" s="1" nd="1"/>
        <i x="237" s="1" nd="1"/>
        <i x="140" s="1" nd="1"/>
        <i x="174" s="1" nd="1"/>
        <i x="59" s="1" nd="1"/>
        <i x="200" s="1" nd="1"/>
        <i x="175" s="1" nd="1"/>
        <i x="111" s="1" nd="1"/>
        <i x="87" s="1" nd="1"/>
        <i x="201" s="1" nd="1"/>
        <i x="158" s="1" nd="1"/>
        <i x="112" s="1" nd="1"/>
        <i x="141" s="1" nd="1"/>
        <i x="202" s="1" nd="1"/>
        <i x="42" s="1" nd="1"/>
        <i x="60" s="1" nd="1"/>
        <i x="43" s="1" nd="1"/>
        <i x="113" s="1" nd="1"/>
        <i x="203" s="1" nd="1"/>
        <i x="88" s="1" nd="1"/>
        <i x="114" s="1" nd="1"/>
        <i x="61" s="1" nd="1"/>
        <i x="34" s="1" nd="1"/>
        <i x="89" s="1" nd="1"/>
        <i x="90" s="1" nd="1"/>
        <i x="142" s="1" nd="1"/>
        <i x="204" s="1" nd="1"/>
        <i x="115" s="1" nd="1"/>
        <i x="91" s="1" nd="1"/>
        <i x="77" s="1" nd="1"/>
        <i x="168" s="1" nd="1"/>
        <i x="78" s="1" nd="1"/>
        <i x="205" s="1" nd="1"/>
        <i x="206" s="1" nd="1"/>
        <i x="159" s="1" nd="1"/>
        <i x="116" s="1" nd="1"/>
        <i x="207" s="1" nd="1"/>
        <i x="176" s="1" nd="1"/>
        <i x="92" s="1" nd="1"/>
        <i x="177" s="1" nd="1"/>
        <i x="62" s="1" nd="1"/>
        <i x="208" s="1" nd="1"/>
        <i x="117" s="1" nd="1"/>
        <i x="63" s="1" nd="1"/>
        <i x="64" s="1" nd="1"/>
        <i x="65" s="1" nd="1"/>
        <i x="66" s="1" nd="1"/>
        <i x="209" s="1" nd="1"/>
        <i x="67" s="1" nd="1"/>
        <i x="44" s="1" nd="1"/>
        <i x="93" s="1" nd="1"/>
        <i x="45" s="1" nd="1"/>
        <i x="46" s="1" nd="1"/>
        <i x="79" s="1" nd="1"/>
        <i x="118" s="1" nd="1"/>
        <i x="178" s="1" nd="1"/>
        <i x="119" s="1" nd="1"/>
        <i x="120" s="1" nd="1"/>
        <i x="210" s="1" nd="1"/>
        <i x="211" s="1" nd="1"/>
        <i x="94" s="1" nd="1"/>
        <i x="212" s="1" nd="1"/>
        <i x="47" s="1" nd="1"/>
        <i x="121" s="1" nd="1"/>
        <i x="143" s="1" nd="1"/>
        <i x="80" s="1" nd="1"/>
        <i x="179" s="1" nd="1"/>
        <i x="144" s="1" nd="1"/>
        <i x="95" s="1" nd="1"/>
        <i x="180" s="1" nd="1"/>
        <i x="145" s="1" nd="1"/>
        <i x="48" s="1" nd="1"/>
        <i x="68" s="1" nd="1"/>
        <i x="181" s="1" nd="1"/>
        <i x="213" s="1" nd="1"/>
        <i x="146" s="1" nd="1"/>
        <i x="160" s="1" nd="1"/>
        <i x="169" s="1" nd="1"/>
        <i x="96" s="1" nd="1"/>
        <i x="97" s="1" nd="1"/>
        <i x="147" s="1" nd="1"/>
        <i x="148" s="1" nd="1"/>
        <i x="122" s="1" nd="1"/>
        <i x="123" s="1" nd="1"/>
        <i x="149" s="1" nd="1"/>
        <i x="69" s="1" nd="1"/>
        <i x="124" s="1" nd="1"/>
        <i x="182" s="1" nd="1"/>
        <i x="49" s="1" nd="1"/>
        <i x="214" s="1" nd="1"/>
        <i x="150" s="1" nd="1"/>
        <i x="170" s="1" nd="1"/>
        <i x="215" s="1" nd="1"/>
        <i x="161" s="1" nd="1"/>
        <i x="183" s="1" nd="1"/>
        <i x="125" s="1" nd="1"/>
        <i x="81" s="1" nd="1"/>
        <i x="98" s="1" nd="1"/>
        <i x="50" s="1" nd="1"/>
        <i x="51" s="1" nd="1"/>
        <i x="99" s="1" nd="1"/>
        <i x="70" s="1" nd="1"/>
        <i x="216" s="1" nd="1"/>
        <i x="100" s="1" nd="1"/>
        <i x="217" s="1" nd="1"/>
        <i x="218" s="1" nd="1"/>
        <i x="71" s="1" nd="1"/>
        <i x="151" s="1" nd="1"/>
        <i x="126" s="1" nd="1"/>
        <i x="219" s="1" nd="1"/>
        <i x="152" s="1" nd="1"/>
        <i x="220" s="1" nd="1"/>
        <i x="82" s="1" nd="1"/>
        <i x="184" s="1" nd="1"/>
        <i x="185" s="1" nd="1"/>
        <i x="162" s="1" nd="1"/>
        <i x="52" s="1" nd="1"/>
        <i x="163" s="1" nd="1"/>
        <i x="221" s="1" nd="1"/>
        <i x="222" s="1" nd="1"/>
        <i x="72" s="1" nd="1"/>
        <i x="223" s="1" nd="1"/>
        <i x="53" s="1" nd="1"/>
        <i x="164" s="1" nd="1"/>
        <i x="127" s="1" nd="1"/>
        <i x="128" s="1" nd="1"/>
        <i x="186" s="1" nd="1"/>
        <i x="165" s="1" nd="1"/>
        <i x="101" s="1" nd="1"/>
        <i x="153" s="1" nd="1"/>
        <i x="129" s="1" nd="1"/>
        <i x="187" s="1" nd="1"/>
        <i x="224" s="1" nd="1"/>
        <i x="225" s="1" nd="1"/>
        <i x="171" s="1" nd="1"/>
        <i x="188" s="1" nd="1"/>
        <i x="226" s="1" nd="1"/>
        <i x="227" s="1" nd="1"/>
        <i x="189" s="1" nd="1"/>
        <i x="54" s="1" nd="1"/>
        <i x="190" s="1" nd="1"/>
        <i x="73" s="1" nd="1"/>
        <i x="102" s="1" nd="1"/>
        <i x="166" s="1" nd="1"/>
        <i x="130" s="1" nd="1"/>
        <i x="154" s="1" nd="1"/>
        <i x="131" s="1" nd="1"/>
        <i x="132" s="1" nd="1"/>
        <i x="228" s="1" nd="1"/>
        <i x="55" s="1" nd="1"/>
        <i x="155" s="1" nd="1"/>
        <i x="156" s="1" nd="1"/>
        <i x="191" s="1" nd="1"/>
        <i x="192" s="1" nd="1"/>
        <i x="103" s="1" nd="1"/>
        <i x="104" s="1" nd="1"/>
        <i x="229" s="1" nd="1"/>
        <i x="74" s="1" nd="1"/>
        <i x="133" s="1" nd="1"/>
        <i x="230" s="1" nd="1"/>
        <i x="56" s="1" nd="1"/>
        <i x="75" s="1" nd="1"/>
        <i x="193" s="1" nd="1"/>
        <i x="57" s="1" nd="1"/>
        <i x="157" s="1" nd="1"/>
        <i x="134" s="1" nd="1"/>
        <i x="231" s="1" nd="1"/>
        <i x="76" s="1" nd="1"/>
        <i x="105" s="1" nd="1"/>
        <i x="106" s="1" nd="1"/>
        <i x="194" s="1" nd="1"/>
        <i x="232" s="1" nd="1"/>
        <i x="107" s="1" nd="1"/>
        <i x="3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MAĞAZA" xr10:uid="{00000000-0013-0000-FFFF-FFFF02000000}" sourceName="MAĞAZA">
  <pivotTables>
    <pivotTable tabId="2" name="PivotTable4"/>
    <pivotTable tabId="2" name="PivotTable1"/>
    <pivotTable tabId="2" name="PivotTable2"/>
    <pivotTable tabId="2" name="PivotTable3"/>
    <pivotTable tabId="2" name="PivotTable7"/>
    <pivotTable tabId="2" name="PivotTable6"/>
    <pivotTable tabId="2" name="PivotTable5"/>
    <pivotTable tabId="2" name="PivotTable8"/>
  </pivotTables>
  <data>
    <tabular pivotCacheId="1">
      <items count="16">
        <i x="0" s="1"/>
        <i x="1" s="1"/>
        <i x="2" s="1"/>
        <i x="3" s="1"/>
        <i x="4" s="1"/>
        <i x="6" s="1" nd="1"/>
        <i x="7" s="1" nd="1"/>
        <i x="8" s="1" nd="1"/>
        <i x="9" s="1" nd="1"/>
        <i x="10" s="1" nd="1"/>
        <i x="11" s="1" nd="1"/>
        <i x="12" s="1" nd="1"/>
        <i x="13" s="1" nd="1"/>
        <i x="14" s="1" nd="1"/>
        <i x="15" s="1" nd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GÖREV" xr10:uid="{00000000-0013-0000-FFFF-FFFF03000000}" sourceName="GÖREV">
  <pivotTables>
    <pivotTable tabId="2" name="PivotTable4"/>
    <pivotTable tabId="2" name="PivotTable1"/>
    <pivotTable tabId="2" name="PivotTable2"/>
    <pivotTable tabId="2" name="PivotTable3"/>
    <pivotTable tabId="2" name="PivotTable7"/>
    <pivotTable tabId="2" name="PivotTable6"/>
    <pivotTable tabId="2" name="PivotTable5"/>
    <pivotTable tabId="2" name="PivotTable8"/>
  </pivotTables>
  <data>
    <tabular pivotCacheId="1">
      <items count="20">
        <i x="2" s="1"/>
        <i x="0" s="1"/>
        <i x="1" s="1"/>
        <i x="3" s="1"/>
        <i x="18" s="1" nd="1"/>
        <i x="17" s="1" nd="1"/>
        <i x="6" s="1" nd="1"/>
        <i x="16" s="1" nd="1"/>
        <i x="15" s="1" nd="1"/>
        <i x="5" s="1" nd="1"/>
        <i x="8" s="1" nd="1"/>
        <i x="19" s="1" nd="1"/>
        <i x="10" s="1" nd="1"/>
        <i x="13" s="1" nd="1"/>
        <i x="12" s="1" nd="1"/>
        <i x="7" s="1" nd="1"/>
        <i x="14" s="1" nd="1"/>
        <i x="9" s="1" nd="1"/>
        <i x="11" s="1" nd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CİNSİYET" xr10:uid="{00000000-0013-0000-FFFF-FFFF04000000}" sourceName="CİNSİYET">
  <pivotTables>
    <pivotTable tabId="2" name="PivotTable4"/>
    <pivotTable tabId="2" name="PivotTable1"/>
    <pivotTable tabId="2" name="PivotTable2"/>
    <pivotTable tabId="2" name="PivotTable3"/>
    <pivotTable tabId="2" name="PivotTable7"/>
    <pivotTable tabId="2" name="PivotTable6"/>
    <pivotTable tabId="2" name="PivotTable5"/>
    <pivotTable tabId="2" name="PivotTable8"/>
  </pivotTables>
  <data>
    <tabular pivotCacheId="1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Dilimleyici_YAŞ_GRUBU" xr10:uid="{00000000-0013-0000-FFFF-FFFF05000000}" sourceName="YAŞ_x000a_GRUBU">
  <pivotTables>
    <pivotTable tabId="2" name="PivotTable4"/>
    <pivotTable tabId="2" name="PivotTable1"/>
    <pivotTable tabId="2" name="PivotTable2"/>
    <pivotTable tabId="2" name="PivotTable3"/>
    <pivotTable tabId="2" name="PivotTable7"/>
    <pivotTable tabId="2" name="PivotTable6"/>
    <pivotTable tabId="2" name="PivotTable5"/>
    <pivotTable tabId="2" name="PivotTable8"/>
  </pivotTables>
  <data>
    <tabular pivotCacheId="1">
      <items count="5">
        <i x="2" s="1"/>
        <i x="1" s="1"/>
        <i x="0" s="1"/>
        <i x="4" s="1" nd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İSİM 2" xr10:uid="{00000000-0014-0000-FFFF-FFFF01000000}" cache="Dilimleyici_İSİM" caption="       İSİM" style="SlicerStyleLight1 2 2 2 2 2 2 2 2 2 2 2 3" rowHeight="146050"/>
  <slicer name="MAĞAZA 2" xr10:uid="{00000000-0014-0000-FFFF-FFFF02000000}" cache="Dilimleyici_MAĞAZA" caption="         MAĞAZA" columnCount="2" style="SlicerStyleLight1 2 2 2 2 2 2 2 2 2 2 2 3" rowHeight="146050"/>
  <slicer name="GÖREV 2" xr10:uid="{00000000-0014-0000-FFFF-FFFF03000000}" cache="Dilimleyici_GÖREV" caption="             GÖREV" columnCount="2" style="SlicerStyleLight1 2 2 2 2 2 2 2 2 2 2 2 3" rowHeight="146050"/>
  <slicer name="CİNSİYET 2" xr10:uid="{00000000-0014-0000-FFFF-FFFF04000000}" cache="Dilimleyici_CİNSİYET" caption="CİNSİYET" style="SlicerStyleLight1 2 2 2 2 2 2 2 2 2 2 2 3" rowHeight="146050"/>
  <slicer name="YAŞ_x000a_GRUBU 2" xr10:uid="{00000000-0014-0000-FFFF-FFFF05000000}" cache="Dilimleyici_YAŞ_GRUBU" caption="YAŞ GRUBU" columnCount="2" style="SlicerStyleLight1 2 2 2 2 2 2 2 2 2 2 2 3" rowHeight="146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İSİM 1" xr10:uid="{00000000-0014-0000-FFFF-FFFF06000000}" cache="Dilimleyici_İSİM" caption="       İSİM" style="SlicerStyleLight1 2 2 2 2 2 2 2 2 2" rowHeight="146050"/>
  <slicer name="MAĞAZA 1" xr10:uid="{00000000-0014-0000-FFFF-FFFF07000000}" cache="Dilimleyici_MAĞAZA" caption="         MAĞAZA" style="SlicerStyleLight1 2 2 2 2 2 2 2 2 2" rowHeight="146050"/>
  <slicer name="GÖREV 1" xr10:uid="{00000000-0014-0000-FFFF-FFFF08000000}" cache="Dilimleyici_GÖREV" caption="             GÖREV" style="SlicerStyleLight1 2 2 2 2 2 2 2 2 2" rowHeight="146050"/>
  <slicer name="CİNSİYET 1" xr10:uid="{00000000-0014-0000-FFFF-FFFF09000000}" cache="Dilimleyici_CİNSİYET" caption="         CİNSİYET" columnCount="2" style="SlicerStyleLight1 2 2 2 2 2 2 2 2 2" rowHeight="146050"/>
  <slicer name="YAŞ_x000a_GRUBU 1" xr10:uid="{00000000-0014-0000-FFFF-FFFF0A000000}" cache="Dilimleyici_YAŞ_GRUBU" caption="      YAŞ GRUBU" columnCount="3" style="SlicerStyleLight1 2 2 2 2 2 2 2 2 2" rowHeight="146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1:AF36" totalsRowCount="1" headerRowDxfId="58374" dataDxfId="58372" totalsRowDxfId="58370" headerRowBorderDxfId="58373" tableBorderDxfId="58371" totalsRowBorderDxfId="58369">
  <autoFilter ref="A1:AF35" xr:uid="{00000000-0009-0000-0100-000001000000}"/>
  <sortState xmlns:xlrd2="http://schemas.microsoft.com/office/spreadsheetml/2017/richdata2" ref="A2:AF35">
    <sortCondition ref="A1:A35"/>
  </sortState>
  <tableColumns count="32">
    <tableColumn id="2" xr3:uid="{00000000-0010-0000-0000-000002000000}" name="MAĞAZA" totalsRowLabel="TOPLAM" dataDxfId="58368" totalsRowDxfId="58367"/>
    <tableColumn id="3" xr3:uid="{00000000-0010-0000-0000-000003000000}" name="İSİM" totalsRowFunction="count" dataDxfId="58366" totalsRowDxfId="58365"/>
    <tableColumn id="4" xr3:uid="{00000000-0010-0000-0000-000004000000}" name="GÖREV" dataDxfId="58364" totalsRowDxfId="58363"/>
    <tableColumn id="32" xr3:uid="{2B703C4D-24A9-4B9A-B13C-03E020CED9E2}" name="DOĞUM_x000a_TARİHİ" dataDxfId="58362" totalsRowDxfId="58361"/>
    <tableColumn id="31" xr3:uid="{8EA7A245-4C75-49AE-AE3F-5CED2AE3FDFE}" name="İŞE GİRİŞ_x000a_TARİHİ" dataDxfId="58360" totalsRowDxfId="58359"/>
    <tableColumn id="5" xr3:uid="{00000000-0010-0000-0000-000005000000}" name="YAŞ" totalsRowFunction="average" dataDxfId="58358" totalsRowDxfId="58357">
      <calculatedColumnFormula>IF(D2="", "", DATEDIF(D2, TODAY(), "Y"))</calculatedColumnFormula>
    </tableColumn>
    <tableColumn id="29" xr3:uid="{00000000-0010-0000-0000-00001D000000}" name="YAŞ_x000a_GRUBU" dataDxfId="58356" totalsRowDxfId="58355">
      <calculatedColumnFormula>IF(F2="", "", IF(F2&lt;=24, "GENÇ", IF(F2&lt;=49, "ORTA", "YAŞLI")))</calculatedColumnFormula>
    </tableColumn>
    <tableColumn id="1" xr3:uid="{00000000-0010-0000-0000-000001000000}" name="KIDEM_x000a_SÜRESİ_x000a_(YIL)" totalsRowFunction="average" dataDxfId="58354" totalsRowDxfId="58353">
      <calculatedColumnFormula>IF(E2="", "", ROUND(DATEDIF(E2, TODAY(), "M") / 12, 1))</calculatedColumnFormula>
    </tableColumn>
    <tableColumn id="6" xr3:uid="{00000000-0010-0000-0000-000006000000}" name="CİNSİYET" dataDxfId="58352" totalsRowDxfId="58351"/>
    <tableColumn id="7" xr3:uid="{00000000-0010-0000-0000-000007000000}" name="HEDEF BAŞARI _x000a_ORANI" totalsRowFunction="average" dataDxfId="58350" totalsRowDxfId="58349" dataCellStyle="Yüzde"/>
    <tableColumn id="8" xr3:uid="{00000000-0010-0000-0000-000008000000}" name="ADALET" totalsRowFunction="average" dataDxfId="58348" totalsRowDxfId="58347">
      <calculatedColumnFormula>RANDBETWEEN(1,5)</calculatedColumnFormula>
    </tableColumn>
    <tableColumn id="9" xr3:uid="{00000000-0010-0000-0000-000009000000}" name="DİSİPLİN" totalsRowFunction="average" dataDxfId="58346" totalsRowDxfId="58345">
      <calculatedColumnFormula>RANDBETWEEN(1,5)</calculatedColumnFormula>
    </tableColumn>
    <tableColumn id="10" xr3:uid="{00000000-0010-0000-0000-00000A000000}" name="EKİP_x000a_ÇALIŞMASI" totalsRowFunction="average" dataDxfId="58344" totalsRowDxfId="58343">
      <calculatedColumnFormula>RANDBETWEEN(1,5)</calculatedColumnFormula>
    </tableColumn>
    <tableColumn id="11" xr3:uid="{00000000-0010-0000-0000-00000B000000}" name="ELEŞTİRİYE TAHAMMÜL" totalsRowFunction="average" dataDxfId="58342" totalsRowDxfId="58341">
      <calculatedColumnFormula>RANDBETWEEN(1,5)</calculatedColumnFormula>
    </tableColumn>
    <tableColumn id="12" xr3:uid="{00000000-0010-0000-0000-00000C000000}" name="EMPATİ YETENEĞİ" totalsRowFunction="average" dataDxfId="58340" totalsRowDxfId="58339">
      <calculatedColumnFormula>RANDBETWEEN(1,5)</calculatedColumnFormula>
    </tableColumn>
    <tableColumn id="13" xr3:uid="{00000000-0010-0000-0000-00000D000000}" name="GÖRSEL SUNUM TEŞHİR" totalsRowFunction="average" dataDxfId="58338" totalsRowDxfId="58337">
      <calculatedColumnFormula>RANDBETWEEN(1,5)</calculatedColumnFormula>
    </tableColumn>
    <tableColumn id="14" xr3:uid="{00000000-0010-0000-0000-00000E000000}" name="İLETİŞİM BECERİSİ" totalsRowFunction="average" dataDxfId="58336" totalsRowDxfId="58335">
      <calculatedColumnFormula>RANDBETWEEN(1,5)</calculatedColumnFormula>
    </tableColumn>
    <tableColumn id="15" xr3:uid="{00000000-0010-0000-0000-00000F000000}" name="İŞ_x000a_PLANLAMASI" totalsRowFunction="average" dataDxfId="58334" totalsRowDxfId="58333">
      <calculatedColumnFormula>RANDBETWEEN(1,5)</calculatedColumnFormula>
    </tableColumn>
    <tableColumn id="16" xr3:uid="{00000000-0010-0000-0000-000010000000}" name="KİŞİSEL_x000a_BAKIM _x000a_VE İMAJ" totalsRowFunction="average" dataDxfId="58332" totalsRowDxfId="58331">
      <calculatedColumnFormula>RANDBETWEEN(1,5)</calculatedColumnFormula>
    </tableColumn>
    <tableColumn id="17" xr3:uid="{00000000-0010-0000-0000-000011000000}" name="KRİZ_x000a_YÖNETİMİ" totalsRowFunction="average" dataDxfId="58330" totalsRowDxfId="58329">
      <calculatedColumnFormula>RANDBETWEEN(1,5)</calculatedColumnFormula>
    </tableColumn>
    <tableColumn id="18" xr3:uid="{00000000-0010-0000-0000-000012000000}" name="KURALLARA UYUM" totalsRowFunction="average" dataDxfId="58328" totalsRowDxfId="58327">
      <calculatedColumnFormula>RANDBETWEEN(1,5)</calculatedColumnFormula>
    </tableColumn>
    <tableColumn id="19" xr3:uid="{00000000-0010-0000-0000-000013000000}" name="LİDERLİK" totalsRowFunction="average" dataDxfId="58326" totalsRowDxfId="58325">
      <calculatedColumnFormula>RANDBETWEEN(1,5)</calculatedColumnFormula>
    </tableColumn>
    <tableColumn id="20" xr3:uid="{00000000-0010-0000-0000-000014000000}" name="MÜŞTERİ_x000a_MEMNUNİYETİ" totalsRowFunction="average" dataDxfId="58324" totalsRowDxfId="58323">
      <calculatedColumnFormula>RANDBETWEEN(1,5)</calculatedColumnFormula>
    </tableColumn>
    <tableColumn id="21" xr3:uid="{00000000-0010-0000-0000-000015000000}" name="OPERASYONEL BECERİ" totalsRowFunction="average" dataDxfId="58322" totalsRowDxfId="58321">
      <calculatedColumnFormula>RANDBETWEEN(1,5)</calculatedColumnFormula>
    </tableColumn>
    <tableColumn id="22" xr3:uid="{00000000-0010-0000-0000-000016000000}" name="SORUMLULUK BİLİNCİ" totalsRowFunction="average" dataDxfId="58320" totalsRowDxfId="58319">
      <calculatedColumnFormula>RANDBETWEEN(1,5)</calculatedColumnFormula>
    </tableColumn>
    <tableColumn id="23" xr3:uid="{00000000-0010-0000-0000-000017000000}" name="STOK _x000a_TAKİBİ" totalsRowFunction="average" dataDxfId="58318" totalsRowDxfId="58317">
      <calculatedColumnFormula>RANDBETWEEN(1,5)</calculatedColumnFormula>
    </tableColumn>
    <tableColumn id="24" xr3:uid="{00000000-0010-0000-0000-000018000000}" name="VERİ _x000a_ANALİZİ" totalsRowFunction="average" dataDxfId="58316" totalsRowDxfId="58315">
      <calculatedColumnFormula>RANDBETWEEN(1,5)</calculatedColumnFormula>
    </tableColumn>
    <tableColumn id="25" xr3:uid="{00000000-0010-0000-0000-000019000000}" name="YENİLİKÇİLİK" totalsRowFunction="average" dataDxfId="58314" totalsRowDxfId="58313">
      <calculatedColumnFormula>RANDBETWEEN(1,5)</calculatedColumnFormula>
    </tableColumn>
    <tableColumn id="26" xr3:uid="{00000000-0010-0000-0000-00001A000000}" name="ZAMAN YÖNETİMİ" totalsRowFunction="average" dataDxfId="58312" totalsRowDxfId="58311">
      <calculatedColumnFormula>RANDBETWEEN(1,5)</calculatedColumnFormula>
    </tableColumn>
    <tableColumn id="28" xr3:uid="{00000000-0010-0000-0000-00001C000000}" name="ORTALAMA_x000a_PUAN" totalsRowFunction="average" dataDxfId="58310" totalsRowDxfId="58309">
      <calculatedColumnFormula>AVERAGE(Tablo1[[#This Row],[ADALET]:[ZAMAN YÖNETİMİ]])</calculatedColumnFormula>
    </tableColumn>
    <tableColumn id="30" xr3:uid="{00000000-0010-0000-0000-00001E000000}" name="KİŞİ HAKKINDA YÖNETİCİ YORUMU" dataDxfId="58308" totalsRowDxfId="58307"/>
    <tableColumn id="27" xr3:uid="{00000000-0010-0000-0000-00001B000000}" name="YORUMLAYAN _x000a_YÖNETİCİ" dataDxfId="58306" totalsRowDxfId="583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microsoft.com/office/2007/relationships/slicer" Target="../slicers/slicer2.xml"/><Relationship Id="rId5" Type="http://schemas.openxmlformats.org/officeDocument/2006/relationships/pivotTable" Target="../pivotTables/pivotTable5.xml"/><Relationship Id="rId10" Type="http://schemas.openxmlformats.org/officeDocument/2006/relationships/drawing" Target="../drawings/drawing2.xml"/><Relationship Id="rId4" Type="http://schemas.openxmlformats.org/officeDocument/2006/relationships/pivotTable" Target="../pivotTables/pivotTable4.xm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showGridLines="0" tabSelected="1" zoomScale="110" zoomScaleNormal="110" workbookViewId="0">
      <selection activeCell="V9" sqref="V9"/>
    </sheetView>
  </sheetViews>
  <sheetFormatPr defaultRowHeight="14.4" x14ac:dyDescent="0.2"/>
  <cols>
    <col min="1" max="1" width="1.44140625" style="26" customWidth="1"/>
    <col min="2" max="2" width="23.33203125" style="35" customWidth="1"/>
    <col min="3" max="3" width="9.88671875" style="40" customWidth="1"/>
    <col min="4" max="4" width="1" style="35" customWidth="1"/>
    <col min="5" max="7" width="8.88671875" style="26"/>
    <col min="8" max="8" width="0.77734375" style="26" customWidth="1"/>
    <col min="9" max="11" width="8.88671875" style="26"/>
    <col min="12" max="12" width="1" style="26" customWidth="1"/>
    <col min="13" max="13" width="8.88671875" style="26"/>
    <col min="14" max="14" width="8.88671875" style="26" customWidth="1"/>
    <col min="15" max="15" width="0.77734375" style="26" customWidth="1"/>
    <col min="16" max="18" width="8.88671875" style="26"/>
    <col min="19" max="19" width="2.88671875" style="26" customWidth="1"/>
    <col min="20" max="16384" width="8.88671875" style="26"/>
  </cols>
  <sheetData>
    <row r="1" spans="1:24" ht="4.8" customHeight="1" thickBot="1" x14ac:dyDescent="0.25">
      <c r="A1" s="52"/>
      <c r="B1" s="38"/>
      <c r="C1" s="49"/>
      <c r="D1" s="38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4" ht="19.2" customHeight="1" thickTop="1" thickBot="1" x14ac:dyDescent="0.25">
      <c r="A2" s="52"/>
      <c r="B2" s="36" t="s">
        <v>56</v>
      </c>
      <c r="C2" s="47">
        <f>'PİVOT-1'!Q2</f>
        <v>0.73</v>
      </c>
      <c r="D2" s="38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4" ht="19.2" customHeight="1" thickTop="1" thickBot="1" x14ac:dyDescent="0.25">
      <c r="A3" s="52"/>
      <c r="B3" s="36" t="s">
        <v>6</v>
      </c>
      <c r="C3" s="50">
        <f>'PİVOT-1'!R2</f>
        <v>4</v>
      </c>
      <c r="D3" s="38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4" ht="19.2" customHeight="1" thickTop="1" thickBot="1" x14ac:dyDescent="0.25">
      <c r="A4" s="52"/>
      <c r="B4" s="36" t="s">
        <v>7</v>
      </c>
      <c r="C4" s="50">
        <f>'PİVOT-1'!S2</f>
        <v>5</v>
      </c>
      <c r="D4" s="3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4" ht="19.2" customHeight="1" thickTop="1" thickBot="1" x14ac:dyDescent="0.25">
      <c r="A5" s="52"/>
      <c r="B5" s="36" t="s">
        <v>8</v>
      </c>
      <c r="C5" s="50">
        <f>'PİVOT-1'!T2</f>
        <v>3</v>
      </c>
      <c r="D5" s="3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24" ht="19.2" customHeight="1" thickTop="1" thickBot="1" x14ac:dyDescent="0.25">
      <c r="A6" s="52"/>
      <c r="B6" s="36" t="s">
        <v>9</v>
      </c>
      <c r="C6" s="50">
        <f>'PİVOT-1'!U2</f>
        <v>3</v>
      </c>
      <c r="D6" s="38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24" ht="19.2" customHeight="1" thickTop="1" thickBot="1" x14ac:dyDescent="0.25">
      <c r="A7" s="52"/>
      <c r="B7" s="36" t="s">
        <v>10</v>
      </c>
      <c r="C7" s="50">
        <f>'PİVOT-1'!V2</f>
        <v>3</v>
      </c>
      <c r="D7" s="38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24" ht="19.2" customHeight="1" thickTop="1" thickBot="1" x14ac:dyDescent="0.25">
      <c r="A8" s="52"/>
      <c r="B8" s="36" t="s">
        <v>57</v>
      </c>
      <c r="C8" s="50">
        <f>'PİVOT-1'!W2</f>
        <v>4</v>
      </c>
      <c r="D8" s="3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24" ht="19.2" customHeight="1" thickTop="1" thickBot="1" x14ac:dyDescent="0.25">
      <c r="A9" s="52"/>
      <c r="B9" s="36" t="s">
        <v>12</v>
      </c>
      <c r="C9" s="51">
        <f>'PİVOT-1'!X2</f>
        <v>3</v>
      </c>
      <c r="D9" s="38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1:24" ht="19.2" customHeight="1" thickTop="1" thickBot="1" x14ac:dyDescent="0.25">
      <c r="A10" s="52"/>
      <c r="B10" s="36" t="s">
        <v>58</v>
      </c>
      <c r="C10" s="51">
        <f>'PİVOT-1'!Y2</f>
        <v>4</v>
      </c>
      <c r="D10" s="38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24" ht="19.2" customHeight="1" thickTop="1" thickBot="1" x14ac:dyDescent="0.25">
      <c r="A11" s="52"/>
      <c r="B11" s="39" t="s">
        <v>59</v>
      </c>
      <c r="C11" s="51">
        <f>'PİVOT-1'!Z2</f>
        <v>4</v>
      </c>
      <c r="D11" s="38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24" ht="19.2" customHeight="1" thickTop="1" thickBot="1" x14ac:dyDescent="0.25">
      <c r="A12" s="52"/>
      <c r="B12" s="36" t="s">
        <v>60</v>
      </c>
      <c r="C12" s="51">
        <f>'PİVOT-1'!AA2</f>
        <v>3</v>
      </c>
      <c r="D12" s="38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24" ht="19.2" customHeight="1" thickTop="1" thickBot="1" x14ac:dyDescent="0.25">
      <c r="A13" s="52"/>
      <c r="B13" s="36" t="s">
        <v>16</v>
      </c>
      <c r="C13" s="51">
        <f>'PİVOT-1'!AB2</f>
        <v>5</v>
      </c>
      <c r="D13" s="3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X13" s="41"/>
    </row>
    <row r="14" spans="1:24" ht="19.2" customHeight="1" thickTop="1" thickBot="1" x14ac:dyDescent="0.25">
      <c r="A14" s="52"/>
      <c r="B14" s="36" t="s">
        <v>17</v>
      </c>
      <c r="C14" s="51">
        <f>'PİVOT-1'!AC2</f>
        <v>5</v>
      </c>
      <c r="D14" s="38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</row>
    <row r="15" spans="1:24" ht="19.2" customHeight="1" thickTop="1" thickBot="1" x14ac:dyDescent="0.25">
      <c r="A15" s="52"/>
      <c r="B15" s="36" t="s">
        <v>61</v>
      </c>
      <c r="C15" s="51">
        <f>'PİVOT-1'!AD2</f>
        <v>3</v>
      </c>
      <c r="D15" s="38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</row>
    <row r="16" spans="1:24" ht="19.2" customHeight="1" thickTop="1" thickBot="1" x14ac:dyDescent="0.25">
      <c r="A16" s="52"/>
      <c r="B16" s="36" t="s">
        <v>19</v>
      </c>
      <c r="C16" s="51">
        <f>'PİVOT-1'!AE2</f>
        <v>4</v>
      </c>
      <c r="D16" s="38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</row>
    <row r="17" spans="1:19" ht="19.2" customHeight="1" thickTop="1" thickBot="1" x14ac:dyDescent="0.25">
      <c r="A17" s="52"/>
      <c r="B17" s="36" t="s">
        <v>20</v>
      </c>
      <c r="C17" s="51">
        <f>'PİVOT-1'!AF2</f>
        <v>5</v>
      </c>
      <c r="D17" s="38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</row>
    <row r="18" spans="1:19" ht="19.2" customHeight="1" thickTop="1" thickBot="1" x14ac:dyDescent="0.25">
      <c r="A18" s="52"/>
      <c r="B18" s="36" t="s">
        <v>21</v>
      </c>
      <c r="C18" s="51">
        <f>'PİVOT-1'!AG2</f>
        <v>3</v>
      </c>
      <c r="D18" s="38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</row>
    <row r="19" spans="1:19" ht="19.2" customHeight="1" thickTop="1" thickBot="1" x14ac:dyDescent="0.25">
      <c r="A19" s="52"/>
      <c r="B19" s="36" t="s">
        <v>22</v>
      </c>
      <c r="C19" s="51">
        <f>'PİVOT-1'!AH2</f>
        <v>3</v>
      </c>
      <c r="D19" s="38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9.2" customHeight="1" thickTop="1" thickBot="1" x14ac:dyDescent="0.25">
      <c r="A20" s="52"/>
      <c r="B20" s="36" t="s">
        <v>23</v>
      </c>
      <c r="C20" s="51">
        <f>'PİVOT-1'!AI2</f>
        <v>2</v>
      </c>
      <c r="D20" s="38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19" ht="19.2" customHeight="1" thickTop="1" thickBot="1" x14ac:dyDescent="0.25">
      <c r="A21" s="52"/>
      <c r="B21" s="36" t="s">
        <v>24</v>
      </c>
      <c r="C21" s="51">
        <f>'PİVOT-1'!AJ2</f>
        <v>4</v>
      </c>
      <c r="D21" s="38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 ht="19.2" customHeight="1" thickTop="1" thickBot="1" x14ac:dyDescent="0.25">
      <c r="A22" s="52"/>
      <c r="B22" s="36" t="s">
        <v>62</v>
      </c>
      <c r="C22" s="48">
        <f>'PİVOT-1'!AK2</f>
        <v>3.6842105263157894</v>
      </c>
      <c r="D22" s="38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 ht="9.6" customHeight="1" thickTop="1" x14ac:dyDescent="0.2">
      <c r="A23" s="52"/>
      <c r="B23" s="38"/>
      <c r="C23" s="49"/>
      <c r="D23" s="38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</sheetData>
  <sheetProtection formatCells="0" formatColumns="0" formatRows="0" insertColumns="0" insertRows="0" insertHyperlinks="0" deleteColumns="0" deleteRows="0" sort="0" autoFilter="0" pivotTables="0"/>
  <conditionalFormatting sqref="C3:C2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{1FF77202-9F5D-4067-BB51-0A1D88983516}</x14:id>
        </ext>
      </extLst>
    </cfRule>
  </conditionalFormatting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F77202-9F5D-4067-BB51-0A1D88983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C3:C22</xm:sqref>
        </x14:conditionalFormatting>
      </x14:conditionalFormattings>
    </ex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437"/>
  <sheetViews>
    <sheetView zoomScale="90" zoomScaleNormal="90" workbookViewId="0">
      <selection activeCell="A44" sqref="A44"/>
    </sheetView>
  </sheetViews>
  <sheetFormatPr defaultRowHeight="8.4" x14ac:dyDescent="0.2"/>
  <cols>
    <col min="1" max="1" width="100.109375" style="18" bestFit="1" customWidth="1"/>
    <col min="2" max="2" width="4.88671875" style="22" bestFit="1" customWidth="1"/>
    <col min="3" max="3" width="7.109375" style="45" customWidth="1"/>
    <col min="4" max="4" width="6.88671875" style="22" customWidth="1"/>
    <col min="5" max="5" width="6" style="18" customWidth="1"/>
    <col min="6" max="6" width="9.6640625" style="18" bestFit="1" customWidth="1"/>
    <col min="7" max="7" width="12.33203125" style="22" customWidth="1"/>
    <col min="8" max="8" width="8.88671875" style="18"/>
    <col min="9" max="9" width="10.21875" style="18" bestFit="1" customWidth="1"/>
    <col min="10" max="10" width="12.33203125" style="18" bestFit="1" customWidth="1"/>
    <col min="11" max="11" width="8.88671875" style="18"/>
    <col min="12" max="12" width="9.6640625" style="24" customWidth="1"/>
    <col min="13" max="13" width="12.33203125" style="18" bestFit="1" customWidth="1"/>
    <col min="14" max="14" width="8.88671875" style="18"/>
    <col min="15" max="15" width="9.77734375" style="18" bestFit="1" customWidth="1"/>
    <col min="16" max="16" width="17.109375" style="44" bestFit="1" customWidth="1"/>
    <col min="17" max="17" width="12.33203125" style="18" customWidth="1"/>
    <col min="18" max="18" width="8.88671875" style="24" customWidth="1"/>
    <col min="19" max="19" width="9.33203125" style="24" customWidth="1"/>
    <col min="20" max="20" width="7.33203125" style="24" customWidth="1"/>
    <col min="21" max="21" width="16.5546875" style="24" customWidth="1"/>
    <col min="22" max="22" width="13.88671875" style="34" customWidth="1"/>
    <col min="23" max="23" width="16.77734375" style="34" customWidth="1"/>
    <col min="24" max="24" width="14" style="34" customWidth="1"/>
    <col min="25" max="25" width="6.21875" style="34" customWidth="1"/>
    <col min="26" max="26" width="8.6640625" style="34" customWidth="1"/>
    <col min="27" max="27" width="7.44140625" style="34" customWidth="1"/>
    <col min="28" max="28" width="14.33203125" style="34" customWidth="1"/>
    <col min="29" max="29" width="9.33203125" style="34" customWidth="1"/>
    <col min="30" max="30" width="9.77734375" style="34" customWidth="1"/>
    <col min="31" max="32" width="15.88671875" style="34" customWidth="1"/>
    <col min="33" max="33" width="8" style="34" customWidth="1"/>
    <col min="34" max="34" width="7.77734375" style="34" customWidth="1"/>
    <col min="35" max="35" width="11.109375" style="34" customWidth="1"/>
    <col min="36" max="36" width="14.21875" style="34" customWidth="1"/>
    <col min="37" max="37" width="10.77734375" style="34" customWidth="1"/>
    <col min="38" max="38" width="10" style="18" customWidth="1"/>
    <col min="39" max="39" width="10.5546875" style="18" customWidth="1"/>
    <col min="40" max="40" width="102" style="18" bestFit="1" customWidth="1"/>
    <col min="41" max="41" width="10.33203125" style="18" customWidth="1"/>
    <col min="42" max="42" width="8.5546875" style="18" customWidth="1"/>
    <col min="43" max="43" width="9.6640625" style="18" bestFit="1" customWidth="1"/>
    <col min="44" max="44" width="8.44140625" style="18" customWidth="1"/>
    <col min="45" max="45" width="10.33203125" style="18" customWidth="1"/>
    <col min="46" max="46" width="3.33203125" style="18" customWidth="1"/>
    <col min="47" max="47" width="7.21875" style="18" customWidth="1"/>
    <col min="48" max="48" width="15.77734375" style="18" customWidth="1"/>
    <col min="49" max="49" width="10.5546875" style="18" customWidth="1"/>
    <col min="50" max="50" width="18.21875" style="18" customWidth="1"/>
    <col min="51" max="51" width="17.109375" style="18" customWidth="1"/>
    <col min="52" max="52" width="17.44140625" style="18" customWidth="1"/>
    <col min="53" max="53" width="12" style="18" customWidth="1"/>
    <col min="54" max="54" width="12.5546875" style="18" customWidth="1"/>
    <col min="55" max="55" width="12.6640625" style="18" customWidth="1"/>
    <col min="56" max="56" width="15.33203125" style="18" customWidth="1"/>
    <col min="57" max="57" width="14.5546875" style="18" customWidth="1"/>
    <col min="58" max="58" width="8.6640625" style="18" customWidth="1"/>
    <col min="59" max="59" width="13.6640625" style="18" customWidth="1"/>
    <col min="60" max="60" width="8.6640625" style="18" customWidth="1"/>
    <col min="61" max="61" width="13.6640625" style="18" customWidth="1"/>
    <col min="62" max="62" width="8.6640625" style="18" customWidth="1"/>
    <col min="63" max="63" width="13.6640625" style="18" customWidth="1"/>
    <col min="64" max="64" width="8.6640625" style="18" customWidth="1"/>
    <col min="65" max="65" width="13.6640625" style="18" customWidth="1"/>
    <col min="66" max="66" width="8.6640625" style="18" customWidth="1"/>
    <col min="67" max="67" width="13.6640625" style="18" customWidth="1"/>
    <col min="68" max="68" width="4.77734375" style="18" customWidth="1"/>
    <col min="69" max="69" width="6.33203125" style="18" customWidth="1"/>
    <col min="70" max="70" width="8.6640625" style="18" customWidth="1"/>
    <col min="71" max="71" width="13.6640625" style="18" customWidth="1"/>
    <col min="72" max="72" width="8.6640625" style="18" customWidth="1"/>
    <col min="73" max="73" width="13.6640625" style="18" customWidth="1"/>
    <col min="74" max="74" width="8.6640625" style="18" customWidth="1"/>
    <col min="75" max="75" width="13.6640625" style="18" customWidth="1"/>
    <col min="76" max="76" width="8.6640625" style="18" customWidth="1"/>
    <col min="77" max="77" width="13.6640625" style="18" customWidth="1"/>
    <col min="78" max="78" width="8.6640625" style="18" customWidth="1"/>
    <col min="79" max="79" width="13.6640625" style="18" customWidth="1"/>
    <col min="80" max="80" width="8.6640625" style="18" customWidth="1"/>
    <col min="81" max="81" width="13.6640625" style="18" customWidth="1"/>
    <col min="82" max="82" width="8.109375" style="18" customWidth="1"/>
    <col min="83" max="83" width="13.6640625" style="18" customWidth="1"/>
    <col min="84" max="84" width="8.6640625" style="18" customWidth="1"/>
    <col min="85" max="85" width="13.6640625" style="18" customWidth="1"/>
    <col min="86" max="86" width="8.6640625" style="18" customWidth="1"/>
    <col min="87" max="87" width="13.109375" style="18" customWidth="1"/>
    <col min="88" max="88" width="4.77734375" style="18" customWidth="1"/>
    <col min="89" max="90" width="1.33203125" style="18" customWidth="1"/>
    <col min="91" max="91" width="6.33203125" style="18" customWidth="1"/>
    <col min="92" max="92" width="8.6640625" style="18" customWidth="1"/>
    <col min="93" max="93" width="13.6640625" style="18" customWidth="1"/>
    <col min="94" max="94" width="8.6640625" style="18" customWidth="1"/>
    <col min="95" max="95" width="13.109375" style="18" customWidth="1"/>
    <col min="96" max="96" width="8.6640625" style="18" customWidth="1"/>
    <col min="97" max="97" width="13.6640625" style="18" customWidth="1"/>
    <col min="98" max="98" width="8.6640625" style="18" customWidth="1"/>
    <col min="99" max="99" width="13.6640625" style="18" customWidth="1"/>
    <col min="100" max="100" width="8.6640625" style="18" customWidth="1"/>
    <col min="101" max="101" width="13.6640625" style="18" customWidth="1"/>
    <col min="102" max="102" width="8.6640625" style="18" customWidth="1"/>
    <col min="103" max="103" width="13.6640625" style="18" customWidth="1"/>
    <col min="104" max="104" width="8.6640625" style="18" customWidth="1"/>
    <col min="105" max="105" width="13.6640625" style="18" customWidth="1"/>
    <col min="106" max="106" width="8.6640625" style="18" customWidth="1"/>
    <col min="107" max="107" width="13.6640625" style="18" customWidth="1"/>
    <col min="108" max="108" width="4.77734375" style="18" customWidth="1"/>
    <col min="109" max="109" width="6.33203125" style="18" customWidth="1"/>
    <col min="110" max="110" width="8.109375" style="18" customWidth="1"/>
    <col min="111" max="111" width="13.6640625" style="18" customWidth="1"/>
    <col min="112" max="112" width="8.6640625" style="18" customWidth="1"/>
    <col min="113" max="113" width="13.6640625" style="18" customWidth="1"/>
    <col min="114" max="114" width="8.6640625" style="18" customWidth="1"/>
    <col min="115" max="115" width="13.6640625" style="18" customWidth="1"/>
    <col min="116" max="116" width="4.77734375" style="18" customWidth="1"/>
    <col min="117" max="117" width="1.33203125" style="18" customWidth="1"/>
    <col min="118" max="118" width="6.33203125" style="18" customWidth="1"/>
    <col min="119" max="119" width="5.88671875" style="18" customWidth="1"/>
    <col min="120" max="120" width="7.44140625" style="18" customWidth="1"/>
    <col min="121" max="121" width="8.6640625" style="18" customWidth="1"/>
    <col min="122" max="122" width="13.6640625" style="18" customWidth="1"/>
    <col min="123" max="123" width="8.6640625" style="18" customWidth="1"/>
    <col min="124" max="124" width="13.6640625" style="18" customWidth="1"/>
    <col min="125" max="125" width="8.6640625" style="18" customWidth="1"/>
    <col min="126" max="126" width="13.6640625" style="18" customWidth="1"/>
    <col min="127" max="127" width="8.6640625" style="18" customWidth="1"/>
    <col min="128" max="128" width="13.6640625" style="18" customWidth="1"/>
    <col min="129" max="129" width="8.6640625" style="18" customWidth="1"/>
    <col min="130" max="130" width="13.6640625" style="18" customWidth="1"/>
    <col min="131" max="131" width="8.6640625" style="18" customWidth="1"/>
    <col min="132" max="132" width="13.6640625" style="18" customWidth="1"/>
    <col min="133" max="133" width="8.6640625" style="18" customWidth="1"/>
    <col min="134" max="134" width="13.6640625" style="18" customWidth="1"/>
    <col min="135" max="135" width="8.6640625" style="18" customWidth="1"/>
    <col min="136" max="136" width="13.6640625" style="18" customWidth="1"/>
    <col min="137" max="137" width="5.88671875" style="18" customWidth="1"/>
    <col min="138" max="138" width="7.44140625" style="18" customWidth="1"/>
    <col min="139" max="139" width="8.6640625" style="18" customWidth="1"/>
    <col min="140" max="140" width="13.6640625" style="18" customWidth="1"/>
    <col min="141" max="141" width="4.77734375" style="18" customWidth="1"/>
    <col min="142" max="142" width="1.33203125" style="18" customWidth="1"/>
    <col min="143" max="143" width="6.33203125" style="18" customWidth="1"/>
    <col min="144" max="144" width="8.109375" style="18" customWidth="1"/>
    <col min="145" max="145" width="13.109375" style="18" customWidth="1"/>
    <col min="146" max="146" width="8.6640625" style="18" customWidth="1"/>
    <col min="147" max="147" width="13.6640625" style="18" customWidth="1"/>
    <col min="148" max="148" width="8.6640625" style="18" customWidth="1"/>
    <col min="149" max="149" width="13.109375" style="18" customWidth="1"/>
    <col min="150" max="150" width="4.77734375" style="18" customWidth="1"/>
    <col min="151" max="151" width="1.33203125" style="18" customWidth="1"/>
    <col min="152" max="152" width="6.33203125" style="18" customWidth="1"/>
    <col min="153" max="153" width="8.6640625" style="18" customWidth="1"/>
    <col min="154" max="154" width="13.6640625" style="18" customWidth="1"/>
    <col min="155" max="155" width="8.6640625" style="18" customWidth="1"/>
    <col min="156" max="156" width="13.6640625" style="18" customWidth="1"/>
    <col min="157" max="157" width="8.6640625" style="18" customWidth="1"/>
    <col min="158" max="158" width="13.6640625" style="18" customWidth="1"/>
    <col min="159" max="159" width="4.77734375" style="18" customWidth="1"/>
    <col min="160" max="161" width="1.33203125" style="18" customWidth="1"/>
    <col min="162" max="162" width="6.33203125" style="18" customWidth="1"/>
    <col min="163" max="163" width="8.6640625" style="18" customWidth="1"/>
    <col min="164" max="164" width="13.6640625" style="18" customWidth="1"/>
    <col min="165" max="165" width="4.77734375" style="18" customWidth="1"/>
    <col min="166" max="167" width="1.33203125" style="18" customWidth="1"/>
    <col min="168" max="168" width="6.33203125" style="18" customWidth="1"/>
    <col min="169" max="169" width="5.88671875" style="18" customWidth="1"/>
    <col min="170" max="170" width="7.44140625" style="18" customWidth="1"/>
    <col min="171" max="171" width="4.77734375" style="18" customWidth="1"/>
    <col min="172" max="172" width="1.33203125" style="18" customWidth="1"/>
    <col min="173" max="173" width="6.33203125" style="18" customWidth="1"/>
    <col min="174" max="174" width="4.77734375" style="18" customWidth="1"/>
    <col min="175" max="177" width="1.33203125" style="18" customWidth="1"/>
    <col min="178" max="178" width="6.33203125" style="18" customWidth="1"/>
    <col min="179" max="179" width="4.77734375" style="18" customWidth="1"/>
    <col min="180" max="180" width="6.33203125" style="18" customWidth="1"/>
    <col min="181" max="181" width="4.77734375" style="18" customWidth="1"/>
    <col min="182" max="182" width="6.33203125" style="18" customWidth="1"/>
    <col min="183" max="183" width="4.77734375" style="18" customWidth="1"/>
    <col min="184" max="187" width="1.33203125" style="18" customWidth="1"/>
    <col min="188" max="188" width="6.33203125" style="18" customWidth="1"/>
    <col min="189" max="189" width="4.21875" style="18" customWidth="1"/>
    <col min="190" max="190" width="5.77734375" style="18" customWidth="1"/>
    <col min="191" max="191" width="6.44140625" style="18" customWidth="1"/>
    <col min="192" max="192" width="8" style="18" customWidth="1"/>
    <col min="193" max="193" width="4.77734375" style="18" customWidth="1"/>
    <col min="194" max="197" width="1.33203125" style="18" customWidth="1"/>
    <col min="198" max="198" width="6.33203125" style="18" customWidth="1"/>
    <col min="199" max="199" width="4.77734375" style="18" customWidth="1"/>
    <col min="200" max="202" width="1.33203125" style="18" customWidth="1"/>
    <col min="203" max="203" width="6.33203125" style="18" customWidth="1"/>
    <col min="204" max="204" width="4.77734375" style="18" customWidth="1"/>
    <col min="205" max="205" width="1.33203125" style="18" customWidth="1"/>
    <col min="206" max="206" width="6.33203125" style="18" customWidth="1"/>
    <col min="207" max="207" width="4.77734375" style="18" customWidth="1"/>
    <col min="208" max="208" width="6.33203125" style="18" customWidth="1"/>
    <col min="209" max="209" width="4.77734375" style="18" customWidth="1"/>
    <col min="210" max="212" width="1.33203125" style="18" customWidth="1"/>
    <col min="213" max="213" width="6.33203125" style="18" customWidth="1"/>
    <col min="214" max="214" width="6.44140625" style="18" customWidth="1"/>
    <col min="215" max="215" width="8" style="18" customWidth="1"/>
    <col min="216" max="216" width="5.88671875" style="18" customWidth="1"/>
    <col min="217" max="217" width="7.44140625" style="18" customWidth="1"/>
    <col min="218" max="218" width="3.109375" style="18" customWidth="1"/>
    <col min="219" max="219" width="4.88671875" style="18" customWidth="1"/>
    <col min="220" max="220" width="4.77734375" style="18" customWidth="1"/>
    <col min="221" max="221" width="1.33203125" style="18" customWidth="1"/>
    <col min="222" max="222" width="6.33203125" style="18" customWidth="1"/>
    <col min="223" max="223" width="4.77734375" style="18" customWidth="1"/>
    <col min="224" max="224" width="6.33203125" style="18" customWidth="1"/>
    <col min="225" max="225" width="4.77734375" style="18" customWidth="1"/>
    <col min="226" max="227" width="1.33203125" style="18" customWidth="1"/>
    <col min="228" max="228" width="6.33203125" style="18" customWidth="1"/>
    <col min="229" max="229" width="6.44140625" style="18" customWidth="1"/>
    <col min="230" max="230" width="8" style="18" customWidth="1"/>
    <col min="231" max="231" width="4.77734375" style="18" customWidth="1"/>
    <col min="232" max="233" width="1.33203125" style="18" customWidth="1"/>
    <col min="234" max="234" width="6.33203125" style="18" customWidth="1"/>
    <col min="235" max="235" width="4.77734375" style="18" customWidth="1"/>
    <col min="236" max="236" width="6.33203125" style="18" customWidth="1"/>
    <col min="237" max="237" width="4.77734375" style="18" customWidth="1"/>
    <col min="238" max="239" width="1.33203125" style="18" customWidth="1"/>
    <col min="240" max="240" width="6.33203125" style="18" customWidth="1"/>
    <col min="241" max="241" width="4.77734375" style="18" customWidth="1"/>
    <col min="242" max="242" width="6.33203125" style="18" customWidth="1"/>
    <col min="243" max="243" width="4.77734375" style="18" customWidth="1"/>
    <col min="244" max="244" width="6.33203125" style="18" customWidth="1"/>
    <col min="245" max="245" width="4.77734375" style="18" customWidth="1"/>
    <col min="246" max="246" width="6.33203125" style="18" customWidth="1"/>
    <col min="247" max="247" width="8.6640625" style="18" customWidth="1"/>
    <col min="248" max="248" width="13.109375" style="18" bestFit="1" customWidth="1"/>
    <col min="249" max="249" width="8.6640625" style="18" customWidth="1"/>
    <col min="250" max="250" width="13.109375" style="18" bestFit="1" customWidth="1"/>
    <col min="251" max="251" width="8.6640625" style="18" customWidth="1"/>
    <col min="252" max="252" width="13.109375" style="18" bestFit="1" customWidth="1"/>
    <col min="253" max="253" width="4.77734375" style="18" customWidth="1"/>
    <col min="254" max="254" width="6.33203125" style="18" customWidth="1"/>
    <col min="255" max="255" width="8.6640625" style="18" customWidth="1"/>
    <col min="256" max="256" width="13.109375" style="18" bestFit="1" customWidth="1"/>
    <col min="257" max="257" width="8.109375" style="18" customWidth="1"/>
    <col min="258" max="258" width="13.109375" style="18" bestFit="1" customWidth="1"/>
    <col min="259" max="259" width="4.77734375" style="18" customWidth="1"/>
    <col min="260" max="260" width="6.33203125" style="18" customWidth="1"/>
    <col min="261" max="261" width="8.6640625" style="18" customWidth="1"/>
    <col min="262" max="263" width="1.33203125" style="18" customWidth="1"/>
    <col min="264" max="264" width="13.109375" style="18" bestFit="1" customWidth="1"/>
    <col min="265" max="265" width="8.6640625" style="18" customWidth="1"/>
    <col min="266" max="266" width="1.33203125" style="18" customWidth="1"/>
    <col min="267" max="267" width="13.109375" style="18" bestFit="1" customWidth="1"/>
    <col min="268" max="268" width="8.6640625" style="18" customWidth="1"/>
    <col min="269" max="269" width="1.33203125" style="18" customWidth="1"/>
    <col min="270" max="270" width="13.109375" style="18" bestFit="1" customWidth="1"/>
    <col min="271" max="271" width="8.6640625" style="18" customWidth="1"/>
    <col min="272" max="273" width="1.33203125" style="18" customWidth="1"/>
    <col min="274" max="274" width="13.109375" style="18" bestFit="1" customWidth="1"/>
    <col min="275" max="275" width="8.109375" style="18" customWidth="1"/>
    <col min="276" max="276" width="1.33203125" style="18" customWidth="1"/>
    <col min="277" max="277" width="13.109375" style="18" bestFit="1" customWidth="1"/>
    <col min="278" max="278" width="4.77734375" style="18" customWidth="1"/>
    <col min="279" max="279" width="6.33203125" style="18" customWidth="1"/>
    <col min="280" max="280" width="8.6640625" style="18" customWidth="1"/>
    <col min="281" max="281" width="1.33203125" style="18" customWidth="1"/>
    <col min="282" max="282" width="13.109375" style="18" bestFit="1" customWidth="1"/>
    <col min="283" max="283" width="4.21875" style="18" customWidth="1"/>
    <col min="284" max="284" width="1.33203125" style="18" customWidth="1"/>
    <col min="285" max="285" width="5.77734375" style="18" customWidth="1"/>
    <col min="286" max="286" width="8.6640625" style="18" customWidth="1"/>
    <col min="287" max="287" width="1.33203125" style="18" customWidth="1"/>
    <col min="288" max="288" width="13.109375" style="18" bestFit="1" customWidth="1"/>
    <col min="289" max="289" width="8.6640625" style="18" customWidth="1"/>
    <col min="290" max="290" width="1.33203125" style="18" customWidth="1"/>
    <col min="291" max="291" width="13.109375" style="18" bestFit="1" customWidth="1"/>
    <col min="292" max="292" width="8.6640625" style="18" customWidth="1"/>
    <col min="293" max="293" width="1.33203125" style="18" customWidth="1"/>
    <col min="294" max="294" width="13.109375" style="18" bestFit="1" customWidth="1"/>
    <col min="295" max="295" width="8.6640625" style="18" customWidth="1"/>
    <col min="296" max="296" width="1.33203125" style="18" customWidth="1"/>
    <col min="297" max="297" width="13.109375" style="18" bestFit="1" customWidth="1"/>
    <col min="298" max="298" width="4.77734375" style="18" customWidth="1"/>
    <col min="299" max="299" width="6.5546875" style="18" customWidth="1"/>
    <col min="300" max="300" width="6.88671875" style="18" customWidth="1"/>
    <col min="301" max="16384" width="8.88671875" style="18"/>
  </cols>
  <sheetData>
    <row r="1" spans="1:44" x14ac:dyDescent="0.2">
      <c r="A1" s="19" t="s">
        <v>29</v>
      </c>
      <c r="B1" s="28" t="s">
        <v>31</v>
      </c>
      <c r="C1" s="32" t="s">
        <v>63</v>
      </c>
      <c r="D1" s="18"/>
      <c r="F1" s="19" t="s">
        <v>29</v>
      </c>
      <c r="G1" s="21" t="s">
        <v>31</v>
      </c>
      <c r="I1" s="19" t="s">
        <v>29</v>
      </c>
      <c r="J1" s="21" t="s">
        <v>31</v>
      </c>
      <c r="L1" s="19" t="s">
        <v>29</v>
      </c>
      <c r="M1" s="21" t="s">
        <v>31</v>
      </c>
      <c r="P1" s="42" t="s">
        <v>29</v>
      </c>
      <c r="Q1" s="28" t="s">
        <v>31</v>
      </c>
      <c r="R1" s="31" t="s">
        <v>36</v>
      </c>
      <c r="S1" s="31" t="s">
        <v>37</v>
      </c>
      <c r="T1" s="31" t="s">
        <v>38</v>
      </c>
      <c r="U1" s="31" t="s">
        <v>39</v>
      </c>
      <c r="V1" s="32" t="s">
        <v>41</v>
      </c>
      <c r="W1" s="32" t="s">
        <v>40</v>
      </c>
      <c r="X1" s="32" t="s">
        <v>42</v>
      </c>
      <c r="Y1" s="32" t="s">
        <v>43</v>
      </c>
      <c r="Z1" s="32" t="s">
        <v>44</v>
      </c>
      <c r="AA1" s="32" t="s">
        <v>45</v>
      </c>
      <c r="AB1" s="32" t="s">
        <v>46</v>
      </c>
      <c r="AC1" s="32" t="s">
        <v>47</v>
      </c>
      <c r="AD1" s="32" t="s">
        <v>48</v>
      </c>
      <c r="AE1" s="32" t="s">
        <v>49</v>
      </c>
      <c r="AF1" s="32" t="s">
        <v>50</v>
      </c>
      <c r="AG1" s="32" t="s">
        <v>51</v>
      </c>
      <c r="AH1" s="32" t="s">
        <v>52</v>
      </c>
      <c r="AI1" s="32" t="s">
        <v>53</v>
      </c>
      <c r="AJ1" s="32" t="s">
        <v>54</v>
      </c>
      <c r="AK1" s="32" t="s">
        <v>55</v>
      </c>
      <c r="AN1" s="19" t="s">
        <v>29</v>
      </c>
      <c r="AQ1" s="19" t="s">
        <v>29</v>
      </c>
      <c r="AR1" s="21" t="s">
        <v>66</v>
      </c>
    </row>
    <row r="2" spans="1:44" x14ac:dyDescent="0.2">
      <c r="A2" s="20" t="s">
        <v>74</v>
      </c>
      <c r="B2" s="21">
        <v>0.73</v>
      </c>
      <c r="C2" s="33">
        <v>39</v>
      </c>
      <c r="D2" s="18"/>
      <c r="F2" s="20" t="s">
        <v>72</v>
      </c>
      <c r="G2" s="21">
        <v>0.99250000000000005</v>
      </c>
      <c r="I2" s="20" t="s">
        <v>108</v>
      </c>
      <c r="J2" s="21">
        <v>0.73</v>
      </c>
      <c r="L2" s="20" t="s">
        <v>34</v>
      </c>
      <c r="M2" s="21">
        <v>0.94</v>
      </c>
      <c r="P2" s="20" t="s">
        <v>74</v>
      </c>
      <c r="Q2" s="21">
        <v>0.73</v>
      </c>
      <c r="R2" s="29">
        <v>4</v>
      </c>
      <c r="S2" s="29">
        <v>5</v>
      </c>
      <c r="T2" s="29">
        <v>3</v>
      </c>
      <c r="U2" s="29">
        <v>3</v>
      </c>
      <c r="V2" s="33">
        <v>3</v>
      </c>
      <c r="W2" s="33">
        <v>4</v>
      </c>
      <c r="X2" s="33">
        <v>3</v>
      </c>
      <c r="Y2" s="33">
        <v>4</v>
      </c>
      <c r="Z2" s="33">
        <v>4</v>
      </c>
      <c r="AA2" s="33">
        <v>3</v>
      </c>
      <c r="AB2" s="33">
        <v>5</v>
      </c>
      <c r="AC2" s="33">
        <v>5</v>
      </c>
      <c r="AD2" s="33">
        <v>3</v>
      </c>
      <c r="AE2" s="33">
        <v>4</v>
      </c>
      <c r="AF2" s="33">
        <v>5</v>
      </c>
      <c r="AG2" s="33">
        <v>3</v>
      </c>
      <c r="AH2" s="33">
        <v>3</v>
      </c>
      <c r="AI2" s="33">
        <v>2</v>
      </c>
      <c r="AJ2" s="33">
        <v>4</v>
      </c>
      <c r="AK2" s="46">
        <v>3.6842105263157894</v>
      </c>
      <c r="AN2" s="20" t="s">
        <v>74</v>
      </c>
      <c r="AQ2" s="20" t="s">
        <v>74</v>
      </c>
      <c r="AR2" s="46">
        <v>13</v>
      </c>
    </row>
    <row r="3" spans="1:44" x14ac:dyDescent="0.2">
      <c r="A3" s="20" t="s">
        <v>75</v>
      </c>
      <c r="B3" s="21">
        <v>0.93</v>
      </c>
      <c r="C3" s="33">
        <v>28</v>
      </c>
      <c r="D3" s="18"/>
      <c r="F3" s="20" t="s">
        <v>73</v>
      </c>
      <c r="G3" s="21"/>
      <c r="I3" s="20" t="s">
        <v>109</v>
      </c>
      <c r="J3" s="21">
        <v>0.93</v>
      </c>
      <c r="L3" s="20" t="s">
        <v>33</v>
      </c>
      <c r="M3" s="21">
        <v>1.01</v>
      </c>
      <c r="P3" s="27" t="s">
        <v>108</v>
      </c>
      <c r="Q3" s="21">
        <v>0.73</v>
      </c>
      <c r="R3" s="29">
        <v>4</v>
      </c>
      <c r="S3" s="29">
        <v>5</v>
      </c>
      <c r="T3" s="29">
        <v>3</v>
      </c>
      <c r="U3" s="29">
        <v>3</v>
      </c>
      <c r="V3" s="33">
        <v>3</v>
      </c>
      <c r="W3" s="33">
        <v>4</v>
      </c>
      <c r="X3" s="33">
        <v>3</v>
      </c>
      <c r="Y3" s="33">
        <v>4</v>
      </c>
      <c r="Z3" s="33">
        <v>4</v>
      </c>
      <c r="AA3" s="33">
        <v>3</v>
      </c>
      <c r="AB3" s="33">
        <v>5</v>
      </c>
      <c r="AC3" s="33">
        <v>5</v>
      </c>
      <c r="AD3" s="33">
        <v>3</v>
      </c>
      <c r="AE3" s="33">
        <v>4</v>
      </c>
      <c r="AF3" s="33">
        <v>5</v>
      </c>
      <c r="AG3" s="33">
        <v>3</v>
      </c>
      <c r="AH3" s="33">
        <v>3</v>
      </c>
      <c r="AI3" s="33">
        <v>2</v>
      </c>
      <c r="AJ3" s="33">
        <v>4</v>
      </c>
      <c r="AK3" s="46">
        <v>3.6842105263157894</v>
      </c>
      <c r="AN3" s="27" t="s">
        <v>115</v>
      </c>
      <c r="AQ3" s="20" t="s">
        <v>75</v>
      </c>
      <c r="AR3" s="46">
        <v>12.6</v>
      </c>
    </row>
    <row r="4" spans="1:44" x14ac:dyDescent="0.2">
      <c r="A4" s="20" t="s">
        <v>76</v>
      </c>
      <c r="B4" s="21">
        <v>1.29</v>
      </c>
      <c r="C4" s="33">
        <v>25</v>
      </c>
      <c r="F4" s="20" t="s">
        <v>70</v>
      </c>
      <c r="G4" s="21"/>
      <c r="I4" s="20" t="s">
        <v>106</v>
      </c>
      <c r="J4" s="21">
        <v>0.96</v>
      </c>
      <c r="L4" s="20"/>
      <c r="M4" s="21"/>
      <c r="P4" s="30" t="s">
        <v>72</v>
      </c>
      <c r="Q4" s="21">
        <v>0.73</v>
      </c>
      <c r="R4" s="29">
        <v>4</v>
      </c>
      <c r="S4" s="29">
        <v>5</v>
      </c>
      <c r="T4" s="29">
        <v>3</v>
      </c>
      <c r="U4" s="29">
        <v>3</v>
      </c>
      <c r="V4" s="33">
        <v>3</v>
      </c>
      <c r="W4" s="33">
        <v>4</v>
      </c>
      <c r="X4" s="33">
        <v>3</v>
      </c>
      <c r="Y4" s="33">
        <v>4</v>
      </c>
      <c r="Z4" s="33">
        <v>4</v>
      </c>
      <c r="AA4" s="33">
        <v>3</v>
      </c>
      <c r="AB4" s="33">
        <v>5</v>
      </c>
      <c r="AC4" s="33">
        <v>5</v>
      </c>
      <c r="AD4" s="33">
        <v>3</v>
      </c>
      <c r="AE4" s="33">
        <v>4</v>
      </c>
      <c r="AF4" s="33">
        <v>5</v>
      </c>
      <c r="AG4" s="33">
        <v>3</v>
      </c>
      <c r="AH4" s="33">
        <v>3</v>
      </c>
      <c r="AI4" s="33">
        <v>2</v>
      </c>
      <c r="AJ4" s="33">
        <v>4</v>
      </c>
      <c r="AK4" s="46">
        <v>3.6842105263157894</v>
      </c>
      <c r="AN4" s="30" t="s">
        <v>112</v>
      </c>
      <c r="AQ4" s="20" t="s">
        <v>76</v>
      </c>
      <c r="AR4" s="46">
        <v>1.9</v>
      </c>
    </row>
    <row r="5" spans="1:44" x14ac:dyDescent="0.2">
      <c r="A5" s="20" t="s">
        <v>77</v>
      </c>
      <c r="B5" s="21">
        <v>1.1200000000000001</v>
      </c>
      <c r="C5" s="33">
        <v>25</v>
      </c>
      <c r="F5" s="20" t="s">
        <v>110</v>
      </c>
      <c r="G5" s="21"/>
      <c r="I5" s="20" t="s">
        <v>107</v>
      </c>
      <c r="J5" s="21">
        <v>1.0900000000000001</v>
      </c>
      <c r="L5" s="23" t="s">
        <v>30</v>
      </c>
      <c r="M5" s="21">
        <v>0.99250000000000005</v>
      </c>
      <c r="P5" s="57" t="s">
        <v>69</v>
      </c>
      <c r="Q5" s="21">
        <v>0.73</v>
      </c>
      <c r="R5" s="29">
        <v>4</v>
      </c>
      <c r="S5" s="29">
        <v>5</v>
      </c>
      <c r="T5" s="29">
        <v>3</v>
      </c>
      <c r="U5" s="29">
        <v>3</v>
      </c>
      <c r="V5" s="33">
        <v>3</v>
      </c>
      <c r="W5" s="33">
        <v>4</v>
      </c>
      <c r="X5" s="33">
        <v>3</v>
      </c>
      <c r="Y5" s="33">
        <v>4</v>
      </c>
      <c r="Z5" s="33">
        <v>4</v>
      </c>
      <c r="AA5" s="33">
        <v>3</v>
      </c>
      <c r="AB5" s="33">
        <v>5</v>
      </c>
      <c r="AC5" s="33">
        <v>5</v>
      </c>
      <c r="AD5" s="33">
        <v>3</v>
      </c>
      <c r="AE5" s="33">
        <v>4</v>
      </c>
      <c r="AF5" s="33">
        <v>5</v>
      </c>
      <c r="AG5" s="33">
        <v>3</v>
      </c>
      <c r="AH5" s="33">
        <v>3</v>
      </c>
      <c r="AI5" s="33">
        <v>2</v>
      </c>
      <c r="AJ5" s="33">
        <v>4</v>
      </c>
      <c r="AK5" s="46">
        <v>3.6842105263157894</v>
      </c>
      <c r="AN5" s="20" t="s">
        <v>75</v>
      </c>
      <c r="AQ5" s="20" t="s">
        <v>77</v>
      </c>
      <c r="AR5" s="46">
        <v>1.2</v>
      </c>
    </row>
    <row r="6" spans="1:44" x14ac:dyDescent="0.2">
      <c r="A6" s="20" t="s">
        <v>78</v>
      </c>
      <c r="B6" s="21">
        <v>0.92</v>
      </c>
      <c r="C6" s="33">
        <v>32</v>
      </c>
      <c r="F6" s="20" t="s">
        <v>71</v>
      </c>
      <c r="G6" s="21"/>
      <c r="I6" s="20" t="s">
        <v>30</v>
      </c>
      <c r="J6" s="21">
        <v>0.99250000000000005</v>
      </c>
      <c r="L6" s="18"/>
      <c r="P6" s="58">
        <v>13</v>
      </c>
      <c r="Q6" s="21">
        <v>0.73</v>
      </c>
      <c r="R6" s="29">
        <v>4</v>
      </c>
      <c r="S6" s="29">
        <v>5</v>
      </c>
      <c r="T6" s="29">
        <v>3</v>
      </c>
      <c r="U6" s="29">
        <v>3</v>
      </c>
      <c r="V6" s="33">
        <v>3</v>
      </c>
      <c r="W6" s="33">
        <v>4</v>
      </c>
      <c r="X6" s="33">
        <v>3</v>
      </c>
      <c r="Y6" s="33">
        <v>4</v>
      </c>
      <c r="Z6" s="33">
        <v>4</v>
      </c>
      <c r="AA6" s="33">
        <v>3</v>
      </c>
      <c r="AB6" s="33">
        <v>5</v>
      </c>
      <c r="AC6" s="33">
        <v>5</v>
      </c>
      <c r="AD6" s="33">
        <v>3</v>
      </c>
      <c r="AE6" s="33">
        <v>4</v>
      </c>
      <c r="AF6" s="33">
        <v>5</v>
      </c>
      <c r="AG6" s="33">
        <v>3</v>
      </c>
      <c r="AH6" s="33">
        <v>3</v>
      </c>
      <c r="AI6" s="33">
        <v>2</v>
      </c>
      <c r="AJ6" s="33">
        <v>4</v>
      </c>
      <c r="AK6" s="46">
        <v>3.6842105263157894</v>
      </c>
      <c r="AN6" s="27" t="s">
        <v>117</v>
      </c>
      <c r="AQ6" s="20" t="s">
        <v>78</v>
      </c>
      <c r="AR6" s="46">
        <v>5.3</v>
      </c>
    </row>
    <row r="7" spans="1:44" x14ac:dyDescent="0.2">
      <c r="A7" s="20" t="s">
        <v>85</v>
      </c>
      <c r="B7" s="21">
        <v>1.07</v>
      </c>
      <c r="C7" s="33">
        <v>30</v>
      </c>
      <c r="F7" s="20" t="s">
        <v>30</v>
      </c>
      <c r="G7" s="21">
        <v>0.99250000000000005</v>
      </c>
      <c r="L7" s="18"/>
      <c r="P7" s="59">
        <v>39</v>
      </c>
      <c r="Q7" s="21">
        <v>0.73</v>
      </c>
      <c r="R7" s="29">
        <v>4</v>
      </c>
      <c r="S7" s="29">
        <v>5</v>
      </c>
      <c r="T7" s="29">
        <v>3</v>
      </c>
      <c r="U7" s="29">
        <v>3</v>
      </c>
      <c r="V7" s="33">
        <v>3</v>
      </c>
      <c r="W7" s="33">
        <v>4</v>
      </c>
      <c r="X7" s="33">
        <v>3</v>
      </c>
      <c r="Y7" s="33">
        <v>4</v>
      </c>
      <c r="Z7" s="33">
        <v>4</v>
      </c>
      <c r="AA7" s="33">
        <v>3</v>
      </c>
      <c r="AB7" s="33">
        <v>5</v>
      </c>
      <c r="AC7" s="33">
        <v>5</v>
      </c>
      <c r="AD7" s="33">
        <v>3</v>
      </c>
      <c r="AE7" s="33">
        <v>4</v>
      </c>
      <c r="AF7" s="33">
        <v>5</v>
      </c>
      <c r="AG7" s="33">
        <v>3</v>
      </c>
      <c r="AH7" s="33">
        <v>3</v>
      </c>
      <c r="AI7" s="33">
        <v>2</v>
      </c>
      <c r="AJ7" s="33">
        <v>4</v>
      </c>
      <c r="AK7" s="46">
        <v>3.6842105263157894</v>
      </c>
      <c r="AN7" s="30" t="s">
        <v>112</v>
      </c>
      <c r="AQ7" s="20" t="s">
        <v>85</v>
      </c>
      <c r="AR7" s="46">
        <v>2.5</v>
      </c>
    </row>
    <row r="8" spans="1:44" x14ac:dyDescent="0.2">
      <c r="A8" s="20" t="s">
        <v>86</v>
      </c>
      <c r="B8" s="21"/>
      <c r="C8" s="33" t="e">
        <v>#DIV/0!</v>
      </c>
      <c r="G8" s="18"/>
      <c r="L8" s="18"/>
      <c r="P8" s="60" t="s">
        <v>33</v>
      </c>
      <c r="Q8" s="21">
        <v>0.73</v>
      </c>
      <c r="R8" s="29">
        <v>4</v>
      </c>
      <c r="S8" s="29">
        <v>5</v>
      </c>
      <c r="T8" s="29">
        <v>3</v>
      </c>
      <c r="U8" s="29">
        <v>3</v>
      </c>
      <c r="V8" s="33">
        <v>3</v>
      </c>
      <c r="W8" s="33">
        <v>4</v>
      </c>
      <c r="X8" s="33">
        <v>3</v>
      </c>
      <c r="Y8" s="33">
        <v>4</v>
      </c>
      <c r="Z8" s="33">
        <v>4</v>
      </c>
      <c r="AA8" s="33">
        <v>3</v>
      </c>
      <c r="AB8" s="33">
        <v>5</v>
      </c>
      <c r="AC8" s="33">
        <v>5</v>
      </c>
      <c r="AD8" s="33">
        <v>3</v>
      </c>
      <c r="AE8" s="33">
        <v>4</v>
      </c>
      <c r="AF8" s="33">
        <v>5</v>
      </c>
      <c r="AG8" s="33">
        <v>3</v>
      </c>
      <c r="AH8" s="33">
        <v>3</v>
      </c>
      <c r="AI8" s="33">
        <v>2</v>
      </c>
      <c r="AJ8" s="33">
        <v>4</v>
      </c>
      <c r="AK8" s="46">
        <v>3.6842105263157894</v>
      </c>
      <c r="AN8" s="20" t="s">
        <v>76</v>
      </c>
      <c r="AQ8" s="20" t="s">
        <v>86</v>
      </c>
      <c r="AR8" s="46" t="e">
        <v>#DIV/0!</v>
      </c>
    </row>
    <row r="9" spans="1:44" x14ac:dyDescent="0.2">
      <c r="A9" s="20" t="s">
        <v>87</v>
      </c>
      <c r="B9" s="21"/>
      <c r="C9" s="33" t="e">
        <v>#DIV/0!</v>
      </c>
      <c r="G9" s="18"/>
      <c r="L9" s="18"/>
      <c r="P9" s="20" t="s">
        <v>75</v>
      </c>
      <c r="Q9" s="21">
        <v>0.93</v>
      </c>
      <c r="R9" s="29">
        <v>4</v>
      </c>
      <c r="S9" s="29">
        <v>4</v>
      </c>
      <c r="T9" s="29">
        <v>5</v>
      </c>
      <c r="U9" s="29">
        <v>4</v>
      </c>
      <c r="V9" s="33">
        <v>4</v>
      </c>
      <c r="W9" s="33">
        <v>5</v>
      </c>
      <c r="X9" s="33">
        <v>5</v>
      </c>
      <c r="Y9" s="33">
        <v>5</v>
      </c>
      <c r="Z9" s="33">
        <v>5</v>
      </c>
      <c r="AA9" s="33">
        <v>4</v>
      </c>
      <c r="AB9" s="33">
        <v>4</v>
      </c>
      <c r="AC9" s="33">
        <v>4</v>
      </c>
      <c r="AD9" s="33">
        <v>4</v>
      </c>
      <c r="AE9" s="33">
        <v>5</v>
      </c>
      <c r="AF9" s="33">
        <v>4</v>
      </c>
      <c r="AG9" s="33">
        <v>4</v>
      </c>
      <c r="AH9" s="33">
        <v>4</v>
      </c>
      <c r="AI9" s="33">
        <v>4</v>
      </c>
      <c r="AJ9" s="33">
        <v>5</v>
      </c>
      <c r="AK9" s="46">
        <v>4.3684210526315788</v>
      </c>
      <c r="AN9" s="27" t="s">
        <v>120</v>
      </c>
      <c r="AQ9" s="20" t="s">
        <v>87</v>
      </c>
      <c r="AR9" s="46" t="e">
        <v>#DIV/0!</v>
      </c>
    </row>
    <row r="10" spans="1:44" x14ac:dyDescent="0.2">
      <c r="A10" s="20" t="s">
        <v>88</v>
      </c>
      <c r="B10" s="21"/>
      <c r="C10" s="33" t="e">
        <v>#DIV/0!</v>
      </c>
      <c r="G10" s="18"/>
      <c r="L10" s="18"/>
      <c r="P10" s="27" t="s">
        <v>109</v>
      </c>
      <c r="Q10" s="21">
        <v>0.93</v>
      </c>
      <c r="R10" s="29">
        <v>4</v>
      </c>
      <c r="S10" s="29">
        <v>4</v>
      </c>
      <c r="T10" s="29">
        <v>5</v>
      </c>
      <c r="U10" s="29">
        <v>4</v>
      </c>
      <c r="V10" s="33">
        <v>4</v>
      </c>
      <c r="W10" s="33">
        <v>5</v>
      </c>
      <c r="X10" s="33">
        <v>5</v>
      </c>
      <c r="Y10" s="33">
        <v>5</v>
      </c>
      <c r="Z10" s="33">
        <v>5</v>
      </c>
      <c r="AA10" s="33">
        <v>4</v>
      </c>
      <c r="AB10" s="33">
        <v>4</v>
      </c>
      <c r="AC10" s="33">
        <v>4</v>
      </c>
      <c r="AD10" s="33">
        <v>4</v>
      </c>
      <c r="AE10" s="33">
        <v>5</v>
      </c>
      <c r="AF10" s="33">
        <v>4</v>
      </c>
      <c r="AG10" s="33">
        <v>4</v>
      </c>
      <c r="AH10" s="33">
        <v>4</v>
      </c>
      <c r="AI10" s="33">
        <v>4</v>
      </c>
      <c r="AJ10" s="33">
        <v>5</v>
      </c>
      <c r="AK10" s="46">
        <v>4.3684210526315788</v>
      </c>
      <c r="AN10" s="30" t="s">
        <v>112</v>
      </c>
      <c r="AQ10" s="20" t="s">
        <v>88</v>
      </c>
      <c r="AR10" s="46" t="e">
        <v>#DIV/0!</v>
      </c>
    </row>
    <row r="11" spans="1:44" x14ac:dyDescent="0.2">
      <c r="A11" s="20" t="s">
        <v>89</v>
      </c>
      <c r="B11" s="21"/>
      <c r="C11" s="33" t="e">
        <v>#DIV/0!</v>
      </c>
      <c r="G11" s="18"/>
      <c r="L11" s="18"/>
      <c r="P11" s="30" t="s">
        <v>72</v>
      </c>
      <c r="Q11" s="21">
        <v>0.93</v>
      </c>
      <c r="R11" s="29">
        <v>4</v>
      </c>
      <c r="S11" s="29">
        <v>4</v>
      </c>
      <c r="T11" s="29">
        <v>5</v>
      </c>
      <c r="U11" s="29">
        <v>4</v>
      </c>
      <c r="V11" s="33">
        <v>4</v>
      </c>
      <c r="W11" s="33">
        <v>5</v>
      </c>
      <c r="X11" s="33">
        <v>5</v>
      </c>
      <c r="Y11" s="33">
        <v>5</v>
      </c>
      <c r="Z11" s="33">
        <v>5</v>
      </c>
      <c r="AA11" s="33">
        <v>4</v>
      </c>
      <c r="AB11" s="33">
        <v>4</v>
      </c>
      <c r="AC11" s="33">
        <v>4</v>
      </c>
      <c r="AD11" s="33">
        <v>4</v>
      </c>
      <c r="AE11" s="33">
        <v>5</v>
      </c>
      <c r="AF11" s="33">
        <v>4</v>
      </c>
      <c r="AG11" s="33">
        <v>4</v>
      </c>
      <c r="AH11" s="33">
        <v>4</v>
      </c>
      <c r="AI11" s="33">
        <v>4</v>
      </c>
      <c r="AJ11" s="33">
        <v>5</v>
      </c>
      <c r="AK11" s="46">
        <v>4.3684210526315788</v>
      </c>
      <c r="AN11" s="20" t="s">
        <v>77</v>
      </c>
      <c r="AQ11" s="20" t="s">
        <v>89</v>
      </c>
      <c r="AR11" s="46" t="e">
        <v>#DIV/0!</v>
      </c>
    </row>
    <row r="12" spans="1:44" x14ac:dyDescent="0.2">
      <c r="A12" s="20" t="s">
        <v>90</v>
      </c>
      <c r="B12" s="21"/>
      <c r="C12" s="33" t="e">
        <v>#DIV/0!</v>
      </c>
      <c r="G12" s="18"/>
      <c r="L12" s="18"/>
      <c r="P12" s="57" t="s">
        <v>69</v>
      </c>
      <c r="Q12" s="21">
        <v>0.93</v>
      </c>
      <c r="R12" s="29">
        <v>4</v>
      </c>
      <c r="S12" s="29">
        <v>4</v>
      </c>
      <c r="T12" s="29">
        <v>5</v>
      </c>
      <c r="U12" s="29">
        <v>4</v>
      </c>
      <c r="V12" s="33">
        <v>4</v>
      </c>
      <c r="W12" s="33">
        <v>5</v>
      </c>
      <c r="X12" s="33">
        <v>5</v>
      </c>
      <c r="Y12" s="33">
        <v>5</v>
      </c>
      <c r="Z12" s="33">
        <v>5</v>
      </c>
      <c r="AA12" s="33">
        <v>4</v>
      </c>
      <c r="AB12" s="33">
        <v>4</v>
      </c>
      <c r="AC12" s="33">
        <v>4</v>
      </c>
      <c r="AD12" s="33">
        <v>4</v>
      </c>
      <c r="AE12" s="33">
        <v>5</v>
      </c>
      <c r="AF12" s="33">
        <v>4</v>
      </c>
      <c r="AG12" s="33">
        <v>4</v>
      </c>
      <c r="AH12" s="33">
        <v>4</v>
      </c>
      <c r="AI12" s="33">
        <v>4</v>
      </c>
      <c r="AJ12" s="33">
        <v>5</v>
      </c>
      <c r="AK12" s="46">
        <v>4.3684210526315788</v>
      </c>
      <c r="AN12" s="27" t="s">
        <v>65</v>
      </c>
      <c r="AQ12" s="20" t="s">
        <v>90</v>
      </c>
      <c r="AR12" s="46" t="e">
        <v>#DIV/0!</v>
      </c>
    </row>
    <row r="13" spans="1:44" x14ac:dyDescent="0.2">
      <c r="A13" s="20" t="s">
        <v>91</v>
      </c>
      <c r="B13" s="21"/>
      <c r="C13" s="33" t="e">
        <v>#DIV/0!</v>
      </c>
      <c r="G13" s="18"/>
      <c r="L13" s="18"/>
      <c r="P13" s="58">
        <v>12.6</v>
      </c>
      <c r="Q13" s="21">
        <v>0.93</v>
      </c>
      <c r="R13" s="29">
        <v>4</v>
      </c>
      <c r="S13" s="29">
        <v>4</v>
      </c>
      <c r="T13" s="29">
        <v>5</v>
      </c>
      <c r="U13" s="29">
        <v>4</v>
      </c>
      <c r="V13" s="33">
        <v>4</v>
      </c>
      <c r="W13" s="33">
        <v>5</v>
      </c>
      <c r="X13" s="33">
        <v>5</v>
      </c>
      <c r="Y13" s="33">
        <v>5</v>
      </c>
      <c r="Z13" s="33">
        <v>5</v>
      </c>
      <c r="AA13" s="33">
        <v>4</v>
      </c>
      <c r="AB13" s="33">
        <v>4</v>
      </c>
      <c r="AC13" s="33">
        <v>4</v>
      </c>
      <c r="AD13" s="33">
        <v>4</v>
      </c>
      <c r="AE13" s="33">
        <v>5</v>
      </c>
      <c r="AF13" s="33">
        <v>4</v>
      </c>
      <c r="AG13" s="33">
        <v>4</v>
      </c>
      <c r="AH13" s="33">
        <v>4</v>
      </c>
      <c r="AI13" s="33">
        <v>4</v>
      </c>
      <c r="AJ13" s="33">
        <v>5</v>
      </c>
      <c r="AK13" s="46">
        <v>4.3684210526315788</v>
      </c>
      <c r="AN13" s="30" t="s">
        <v>112</v>
      </c>
      <c r="AQ13" s="20" t="s">
        <v>91</v>
      </c>
      <c r="AR13" s="46" t="e">
        <v>#DIV/0!</v>
      </c>
    </row>
    <row r="14" spans="1:44" x14ac:dyDescent="0.2">
      <c r="A14" s="20" t="s">
        <v>79</v>
      </c>
      <c r="B14" s="21"/>
      <c r="C14" s="33" t="e">
        <v>#DIV/0!</v>
      </c>
      <c r="G14" s="18"/>
      <c r="L14" s="18"/>
      <c r="P14" s="59">
        <v>28</v>
      </c>
      <c r="Q14" s="21">
        <v>0.93</v>
      </c>
      <c r="R14" s="29">
        <v>4</v>
      </c>
      <c r="S14" s="29">
        <v>4</v>
      </c>
      <c r="T14" s="29">
        <v>5</v>
      </c>
      <c r="U14" s="29">
        <v>4</v>
      </c>
      <c r="V14" s="33">
        <v>4</v>
      </c>
      <c r="W14" s="33">
        <v>5</v>
      </c>
      <c r="X14" s="33">
        <v>5</v>
      </c>
      <c r="Y14" s="33">
        <v>5</v>
      </c>
      <c r="Z14" s="33">
        <v>5</v>
      </c>
      <c r="AA14" s="33">
        <v>4</v>
      </c>
      <c r="AB14" s="33">
        <v>4</v>
      </c>
      <c r="AC14" s="33">
        <v>4</v>
      </c>
      <c r="AD14" s="33">
        <v>4</v>
      </c>
      <c r="AE14" s="33">
        <v>5</v>
      </c>
      <c r="AF14" s="33">
        <v>4</v>
      </c>
      <c r="AG14" s="33">
        <v>4</v>
      </c>
      <c r="AH14" s="33">
        <v>4</v>
      </c>
      <c r="AI14" s="33">
        <v>4</v>
      </c>
      <c r="AJ14" s="33">
        <v>5</v>
      </c>
      <c r="AK14" s="46">
        <v>4.3684210526315788</v>
      </c>
      <c r="AN14" s="20" t="s">
        <v>78</v>
      </c>
      <c r="AQ14" s="20" t="s">
        <v>79</v>
      </c>
      <c r="AR14" s="46" t="e">
        <v>#DIV/0!</v>
      </c>
    </row>
    <row r="15" spans="1:44" x14ac:dyDescent="0.2">
      <c r="A15" s="20" t="s">
        <v>80</v>
      </c>
      <c r="B15" s="21"/>
      <c r="C15" s="33" t="e">
        <v>#DIV/0!</v>
      </c>
      <c r="G15" s="18"/>
      <c r="L15" s="18"/>
      <c r="P15" s="60" t="s">
        <v>33</v>
      </c>
      <c r="Q15" s="21">
        <v>0.93</v>
      </c>
      <c r="R15" s="29">
        <v>4</v>
      </c>
      <c r="S15" s="29">
        <v>4</v>
      </c>
      <c r="T15" s="29">
        <v>5</v>
      </c>
      <c r="U15" s="29">
        <v>4</v>
      </c>
      <c r="V15" s="33">
        <v>4</v>
      </c>
      <c r="W15" s="33">
        <v>5</v>
      </c>
      <c r="X15" s="33">
        <v>5</v>
      </c>
      <c r="Y15" s="33">
        <v>5</v>
      </c>
      <c r="Z15" s="33">
        <v>5</v>
      </c>
      <c r="AA15" s="33">
        <v>4</v>
      </c>
      <c r="AB15" s="33">
        <v>4</v>
      </c>
      <c r="AC15" s="33">
        <v>4</v>
      </c>
      <c r="AD15" s="33">
        <v>4</v>
      </c>
      <c r="AE15" s="33">
        <v>5</v>
      </c>
      <c r="AF15" s="33">
        <v>4</v>
      </c>
      <c r="AG15" s="33">
        <v>4</v>
      </c>
      <c r="AH15" s="33">
        <v>4</v>
      </c>
      <c r="AI15" s="33">
        <v>4</v>
      </c>
      <c r="AJ15" s="33">
        <v>5</v>
      </c>
      <c r="AK15" s="46">
        <v>4.3684210526315788</v>
      </c>
      <c r="AN15" s="27" t="s">
        <v>65</v>
      </c>
      <c r="AQ15" s="20" t="s">
        <v>80</v>
      </c>
      <c r="AR15" s="46" t="e">
        <v>#DIV/0!</v>
      </c>
    </row>
    <row r="16" spans="1:44" x14ac:dyDescent="0.2">
      <c r="A16" s="20" t="s">
        <v>81</v>
      </c>
      <c r="B16" s="21"/>
      <c r="C16" s="33" t="e">
        <v>#DIV/0!</v>
      </c>
      <c r="G16" s="18"/>
      <c r="L16" s="18"/>
      <c r="P16" s="20" t="s">
        <v>76</v>
      </c>
      <c r="Q16" s="21">
        <v>1.29</v>
      </c>
      <c r="R16" s="29">
        <v>4</v>
      </c>
      <c r="S16" s="29">
        <v>5</v>
      </c>
      <c r="T16" s="29">
        <v>5</v>
      </c>
      <c r="U16" s="29">
        <v>3</v>
      </c>
      <c r="V16" s="33">
        <v>3</v>
      </c>
      <c r="W16" s="33">
        <v>5</v>
      </c>
      <c r="X16" s="33">
        <v>5</v>
      </c>
      <c r="Y16" s="33">
        <v>5</v>
      </c>
      <c r="Z16" s="33">
        <v>4</v>
      </c>
      <c r="AA16" s="33">
        <v>5</v>
      </c>
      <c r="AB16" s="33">
        <v>5</v>
      </c>
      <c r="AC16" s="33">
        <v>4</v>
      </c>
      <c r="AD16" s="33">
        <v>4</v>
      </c>
      <c r="AE16" s="33">
        <v>5</v>
      </c>
      <c r="AF16" s="33">
        <v>4</v>
      </c>
      <c r="AG16" s="33">
        <v>5</v>
      </c>
      <c r="AH16" s="33">
        <v>5</v>
      </c>
      <c r="AI16" s="33">
        <v>5</v>
      </c>
      <c r="AJ16" s="33">
        <v>5</v>
      </c>
      <c r="AK16" s="46">
        <v>4.5263157894736841</v>
      </c>
      <c r="AN16" s="30" t="s">
        <v>112</v>
      </c>
      <c r="AQ16" s="20" t="s">
        <v>81</v>
      </c>
      <c r="AR16" s="46" t="e">
        <v>#DIV/0!</v>
      </c>
    </row>
    <row r="17" spans="1:44" x14ac:dyDescent="0.2">
      <c r="A17" s="20" t="s">
        <v>82</v>
      </c>
      <c r="B17" s="21"/>
      <c r="C17" s="33" t="e">
        <v>#DIV/0!</v>
      </c>
      <c r="G17" s="18"/>
      <c r="L17" s="18"/>
      <c r="P17" s="27" t="s">
        <v>107</v>
      </c>
      <c r="Q17" s="21">
        <v>1.29</v>
      </c>
      <c r="R17" s="29">
        <v>4</v>
      </c>
      <c r="S17" s="29">
        <v>5</v>
      </c>
      <c r="T17" s="29">
        <v>5</v>
      </c>
      <c r="U17" s="29">
        <v>3</v>
      </c>
      <c r="V17" s="33">
        <v>3</v>
      </c>
      <c r="W17" s="33">
        <v>5</v>
      </c>
      <c r="X17" s="33">
        <v>5</v>
      </c>
      <c r="Y17" s="33">
        <v>5</v>
      </c>
      <c r="Z17" s="33">
        <v>4</v>
      </c>
      <c r="AA17" s="33">
        <v>5</v>
      </c>
      <c r="AB17" s="33">
        <v>5</v>
      </c>
      <c r="AC17" s="33">
        <v>4</v>
      </c>
      <c r="AD17" s="33">
        <v>4</v>
      </c>
      <c r="AE17" s="33">
        <v>5</v>
      </c>
      <c r="AF17" s="33">
        <v>4</v>
      </c>
      <c r="AG17" s="33">
        <v>5</v>
      </c>
      <c r="AH17" s="33">
        <v>5</v>
      </c>
      <c r="AI17" s="33">
        <v>5</v>
      </c>
      <c r="AJ17" s="33">
        <v>5</v>
      </c>
      <c r="AK17" s="46">
        <v>4.5263157894736841</v>
      </c>
      <c r="AN17" s="20" t="s">
        <v>85</v>
      </c>
      <c r="AQ17" s="20" t="s">
        <v>82</v>
      </c>
      <c r="AR17" s="46" t="e">
        <v>#DIV/0!</v>
      </c>
    </row>
    <row r="18" spans="1:44" x14ac:dyDescent="0.2">
      <c r="A18" s="20" t="s">
        <v>83</v>
      </c>
      <c r="B18" s="21"/>
      <c r="C18" s="33" t="e">
        <v>#DIV/0!</v>
      </c>
      <c r="G18" s="18"/>
      <c r="L18" s="18"/>
      <c r="P18" s="30" t="s">
        <v>72</v>
      </c>
      <c r="Q18" s="21">
        <v>1.29</v>
      </c>
      <c r="R18" s="29">
        <v>4</v>
      </c>
      <c r="S18" s="29">
        <v>5</v>
      </c>
      <c r="T18" s="29">
        <v>5</v>
      </c>
      <c r="U18" s="29">
        <v>3</v>
      </c>
      <c r="V18" s="33">
        <v>3</v>
      </c>
      <c r="W18" s="33">
        <v>5</v>
      </c>
      <c r="X18" s="33">
        <v>5</v>
      </c>
      <c r="Y18" s="33">
        <v>5</v>
      </c>
      <c r="Z18" s="33">
        <v>4</v>
      </c>
      <c r="AA18" s="33">
        <v>5</v>
      </c>
      <c r="AB18" s="33">
        <v>5</v>
      </c>
      <c r="AC18" s="33">
        <v>4</v>
      </c>
      <c r="AD18" s="33">
        <v>4</v>
      </c>
      <c r="AE18" s="33">
        <v>5</v>
      </c>
      <c r="AF18" s="33">
        <v>4</v>
      </c>
      <c r="AG18" s="33">
        <v>5</v>
      </c>
      <c r="AH18" s="33">
        <v>5</v>
      </c>
      <c r="AI18" s="33">
        <v>5</v>
      </c>
      <c r="AJ18" s="33">
        <v>5</v>
      </c>
      <c r="AK18" s="46">
        <v>4.5263157894736841</v>
      </c>
      <c r="AN18" s="27" t="s">
        <v>65</v>
      </c>
      <c r="AQ18" s="20" t="s">
        <v>83</v>
      </c>
      <c r="AR18" s="46" t="e">
        <v>#DIV/0!</v>
      </c>
    </row>
    <row r="19" spans="1:44" x14ac:dyDescent="0.2">
      <c r="A19" s="20" t="s">
        <v>84</v>
      </c>
      <c r="B19" s="21"/>
      <c r="C19" s="33" t="e">
        <v>#DIV/0!</v>
      </c>
      <c r="G19" s="18"/>
      <c r="L19" s="18"/>
      <c r="P19" s="57" t="s">
        <v>69</v>
      </c>
      <c r="Q19" s="21">
        <v>1.29</v>
      </c>
      <c r="R19" s="29">
        <v>4</v>
      </c>
      <c r="S19" s="29">
        <v>5</v>
      </c>
      <c r="T19" s="29">
        <v>5</v>
      </c>
      <c r="U19" s="29">
        <v>3</v>
      </c>
      <c r="V19" s="33">
        <v>3</v>
      </c>
      <c r="W19" s="33">
        <v>5</v>
      </c>
      <c r="X19" s="33">
        <v>5</v>
      </c>
      <c r="Y19" s="33">
        <v>5</v>
      </c>
      <c r="Z19" s="33">
        <v>4</v>
      </c>
      <c r="AA19" s="33">
        <v>5</v>
      </c>
      <c r="AB19" s="33">
        <v>5</v>
      </c>
      <c r="AC19" s="33">
        <v>4</v>
      </c>
      <c r="AD19" s="33">
        <v>4</v>
      </c>
      <c r="AE19" s="33">
        <v>5</v>
      </c>
      <c r="AF19" s="33">
        <v>4</v>
      </c>
      <c r="AG19" s="33">
        <v>5</v>
      </c>
      <c r="AH19" s="33">
        <v>5</v>
      </c>
      <c r="AI19" s="33">
        <v>5</v>
      </c>
      <c r="AJ19" s="33">
        <v>5</v>
      </c>
      <c r="AK19" s="46">
        <v>4.5263157894736841</v>
      </c>
      <c r="AN19" s="30" t="s">
        <v>112</v>
      </c>
      <c r="AQ19" s="20" t="s">
        <v>84</v>
      </c>
      <c r="AR19" s="46" t="e">
        <v>#DIV/0!</v>
      </c>
    </row>
    <row r="20" spans="1:44" x14ac:dyDescent="0.2">
      <c r="A20" s="20" t="s">
        <v>98</v>
      </c>
      <c r="B20" s="21"/>
      <c r="C20" s="33" t="e">
        <v>#DIV/0!</v>
      </c>
      <c r="G20" s="18"/>
      <c r="L20" s="18"/>
      <c r="P20" s="58">
        <v>1.9</v>
      </c>
      <c r="Q20" s="21">
        <v>1.29</v>
      </c>
      <c r="R20" s="29">
        <v>4</v>
      </c>
      <c r="S20" s="29">
        <v>5</v>
      </c>
      <c r="T20" s="29">
        <v>5</v>
      </c>
      <c r="U20" s="29">
        <v>3</v>
      </c>
      <c r="V20" s="33">
        <v>3</v>
      </c>
      <c r="W20" s="33">
        <v>5</v>
      </c>
      <c r="X20" s="33">
        <v>5</v>
      </c>
      <c r="Y20" s="33">
        <v>5</v>
      </c>
      <c r="Z20" s="33">
        <v>4</v>
      </c>
      <c r="AA20" s="33">
        <v>5</v>
      </c>
      <c r="AB20" s="33">
        <v>5</v>
      </c>
      <c r="AC20" s="33">
        <v>4</v>
      </c>
      <c r="AD20" s="33">
        <v>4</v>
      </c>
      <c r="AE20" s="33">
        <v>5</v>
      </c>
      <c r="AF20" s="33">
        <v>4</v>
      </c>
      <c r="AG20" s="33">
        <v>5</v>
      </c>
      <c r="AH20" s="33">
        <v>5</v>
      </c>
      <c r="AI20" s="33">
        <v>5</v>
      </c>
      <c r="AJ20" s="33">
        <v>5</v>
      </c>
      <c r="AK20" s="46">
        <v>4.5263157894736841</v>
      </c>
      <c r="AN20" s="20" t="s">
        <v>86</v>
      </c>
      <c r="AQ20" s="20" t="s">
        <v>98</v>
      </c>
      <c r="AR20" s="46" t="e">
        <v>#DIV/0!</v>
      </c>
    </row>
    <row r="21" spans="1:44" x14ac:dyDescent="0.2">
      <c r="A21" s="20" t="s">
        <v>99</v>
      </c>
      <c r="B21" s="21"/>
      <c r="C21" s="33" t="e">
        <v>#DIV/0!</v>
      </c>
      <c r="G21" s="18"/>
      <c r="L21" s="18"/>
      <c r="P21" s="59">
        <v>25</v>
      </c>
      <c r="Q21" s="21">
        <v>1.29</v>
      </c>
      <c r="R21" s="29">
        <v>4</v>
      </c>
      <c r="S21" s="29">
        <v>5</v>
      </c>
      <c r="T21" s="29">
        <v>5</v>
      </c>
      <c r="U21" s="29">
        <v>3</v>
      </c>
      <c r="V21" s="33">
        <v>3</v>
      </c>
      <c r="W21" s="33">
        <v>5</v>
      </c>
      <c r="X21" s="33">
        <v>5</v>
      </c>
      <c r="Y21" s="33">
        <v>5</v>
      </c>
      <c r="Z21" s="33">
        <v>4</v>
      </c>
      <c r="AA21" s="33">
        <v>5</v>
      </c>
      <c r="AB21" s="33">
        <v>5</v>
      </c>
      <c r="AC21" s="33">
        <v>4</v>
      </c>
      <c r="AD21" s="33">
        <v>4</v>
      </c>
      <c r="AE21" s="33">
        <v>5</v>
      </c>
      <c r="AF21" s="33">
        <v>4</v>
      </c>
      <c r="AG21" s="33">
        <v>5</v>
      </c>
      <c r="AH21" s="33">
        <v>5</v>
      </c>
      <c r="AI21" s="33">
        <v>5</v>
      </c>
      <c r="AJ21" s="33">
        <v>5</v>
      </c>
      <c r="AK21" s="46">
        <v>4.5263157894736841</v>
      </c>
      <c r="AN21" s="27" t="s">
        <v>65</v>
      </c>
      <c r="AQ21" s="20" t="s">
        <v>99</v>
      </c>
      <c r="AR21" s="46" t="e">
        <v>#DIV/0!</v>
      </c>
    </row>
    <row r="22" spans="1:44" x14ac:dyDescent="0.2">
      <c r="A22" s="20" t="s">
        <v>100</v>
      </c>
      <c r="B22" s="21"/>
      <c r="C22" s="33" t="e">
        <v>#DIV/0!</v>
      </c>
      <c r="G22" s="18"/>
      <c r="L22" s="18"/>
      <c r="P22" s="60" t="s">
        <v>33</v>
      </c>
      <c r="Q22" s="21">
        <v>1.29</v>
      </c>
      <c r="R22" s="29">
        <v>4</v>
      </c>
      <c r="S22" s="29">
        <v>5</v>
      </c>
      <c r="T22" s="29">
        <v>5</v>
      </c>
      <c r="U22" s="29">
        <v>3</v>
      </c>
      <c r="V22" s="33">
        <v>3</v>
      </c>
      <c r="W22" s="33">
        <v>5</v>
      </c>
      <c r="X22" s="33">
        <v>5</v>
      </c>
      <c r="Y22" s="33">
        <v>5</v>
      </c>
      <c r="Z22" s="33">
        <v>4</v>
      </c>
      <c r="AA22" s="33">
        <v>5</v>
      </c>
      <c r="AB22" s="33">
        <v>5</v>
      </c>
      <c r="AC22" s="33">
        <v>4</v>
      </c>
      <c r="AD22" s="33">
        <v>4</v>
      </c>
      <c r="AE22" s="33">
        <v>5</v>
      </c>
      <c r="AF22" s="33">
        <v>4</v>
      </c>
      <c r="AG22" s="33">
        <v>5</v>
      </c>
      <c r="AH22" s="33">
        <v>5</v>
      </c>
      <c r="AI22" s="33">
        <v>5</v>
      </c>
      <c r="AJ22" s="33">
        <v>5</v>
      </c>
      <c r="AK22" s="46">
        <v>4.5263157894736841</v>
      </c>
      <c r="AN22" s="30" t="s">
        <v>112</v>
      </c>
      <c r="AQ22" s="20" t="s">
        <v>100</v>
      </c>
      <c r="AR22" s="46" t="e">
        <v>#DIV/0!</v>
      </c>
    </row>
    <row r="23" spans="1:44" x14ac:dyDescent="0.2">
      <c r="A23" s="20" t="s">
        <v>101</v>
      </c>
      <c r="B23" s="21"/>
      <c r="C23" s="33" t="e">
        <v>#DIV/0!</v>
      </c>
      <c r="G23" s="18"/>
      <c r="L23" s="18"/>
      <c r="P23" s="20" t="s">
        <v>77</v>
      </c>
      <c r="Q23" s="21">
        <v>1.1200000000000001</v>
      </c>
      <c r="R23" s="29"/>
      <c r="S23" s="29"/>
      <c r="T23" s="29"/>
      <c r="U23" s="29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46" t="e">
        <v>#DIV/0!</v>
      </c>
      <c r="AN23" s="20" t="s">
        <v>87</v>
      </c>
      <c r="AQ23" s="20" t="s">
        <v>101</v>
      </c>
      <c r="AR23" s="46" t="e">
        <v>#DIV/0!</v>
      </c>
    </row>
    <row r="24" spans="1:44" x14ac:dyDescent="0.2">
      <c r="A24" s="20" t="s">
        <v>102</v>
      </c>
      <c r="B24" s="21"/>
      <c r="C24" s="33" t="e">
        <v>#DIV/0!</v>
      </c>
      <c r="G24" s="18"/>
      <c r="L24" s="18"/>
      <c r="P24" s="27" t="s">
        <v>107</v>
      </c>
      <c r="Q24" s="21">
        <v>1.1200000000000001</v>
      </c>
      <c r="R24" s="29"/>
      <c r="S24" s="29"/>
      <c r="T24" s="29"/>
      <c r="U24" s="29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46" t="e">
        <v>#DIV/0!</v>
      </c>
      <c r="AN24" s="27" t="s">
        <v>65</v>
      </c>
      <c r="AQ24" s="20" t="s">
        <v>102</v>
      </c>
      <c r="AR24" s="46" t="e">
        <v>#DIV/0!</v>
      </c>
    </row>
    <row r="25" spans="1:44" x14ac:dyDescent="0.2">
      <c r="A25" s="20" t="s">
        <v>103</v>
      </c>
      <c r="B25" s="21"/>
      <c r="C25" s="33" t="e">
        <v>#DIV/0!</v>
      </c>
      <c r="G25" s="18"/>
      <c r="L25" s="18"/>
      <c r="P25" s="30" t="s">
        <v>72</v>
      </c>
      <c r="Q25" s="21">
        <v>1.1200000000000001</v>
      </c>
      <c r="R25" s="29"/>
      <c r="S25" s="29"/>
      <c r="T25" s="29"/>
      <c r="U25" s="29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46" t="e">
        <v>#DIV/0!</v>
      </c>
      <c r="AN25" s="30" t="s">
        <v>112</v>
      </c>
      <c r="AQ25" s="20" t="s">
        <v>103</v>
      </c>
      <c r="AR25" s="46" t="e">
        <v>#DIV/0!</v>
      </c>
    </row>
    <row r="26" spans="1:44" x14ac:dyDescent="0.2">
      <c r="A26" s="20" t="s">
        <v>104</v>
      </c>
      <c r="B26" s="21"/>
      <c r="C26" s="33" t="e">
        <v>#DIV/0!</v>
      </c>
      <c r="G26" s="18"/>
      <c r="L26" s="18"/>
      <c r="P26" s="57" t="s">
        <v>114</v>
      </c>
      <c r="Q26" s="21">
        <v>1.1200000000000001</v>
      </c>
      <c r="R26" s="29"/>
      <c r="S26" s="29"/>
      <c r="T26" s="29"/>
      <c r="U26" s="29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46" t="e">
        <v>#DIV/0!</v>
      </c>
      <c r="AN26" s="20" t="s">
        <v>88</v>
      </c>
      <c r="AQ26" s="20" t="s">
        <v>104</v>
      </c>
      <c r="AR26" s="46" t="e">
        <v>#DIV/0!</v>
      </c>
    </row>
    <row r="27" spans="1:44" x14ac:dyDescent="0.2">
      <c r="A27" s="20" t="s">
        <v>105</v>
      </c>
      <c r="B27" s="21"/>
      <c r="C27" s="33" t="e">
        <v>#DIV/0!</v>
      </c>
      <c r="G27" s="18"/>
      <c r="L27" s="18"/>
      <c r="P27" s="58">
        <v>1.2</v>
      </c>
      <c r="Q27" s="21">
        <v>1.1200000000000001</v>
      </c>
      <c r="R27" s="29"/>
      <c r="S27" s="29"/>
      <c r="T27" s="29"/>
      <c r="U27" s="29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46" t="e">
        <v>#DIV/0!</v>
      </c>
      <c r="AN27" s="27" t="s">
        <v>65</v>
      </c>
      <c r="AQ27" s="20" t="s">
        <v>105</v>
      </c>
      <c r="AR27" s="46" t="e">
        <v>#DIV/0!</v>
      </c>
    </row>
    <row r="28" spans="1:44" x14ac:dyDescent="0.2">
      <c r="A28" s="20" t="s">
        <v>92</v>
      </c>
      <c r="B28" s="21"/>
      <c r="C28" s="33" t="e">
        <v>#DIV/0!</v>
      </c>
      <c r="G28" s="18"/>
      <c r="L28" s="18"/>
      <c r="P28" s="59">
        <v>25</v>
      </c>
      <c r="Q28" s="21">
        <v>1.1200000000000001</v>
      </c>
      <c r="R28" s="29"/>
      <c r="S28" s="29"/>
      <c r="T28" s="29"/>
      <c r="U28" s="29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46" t="e">
        <v>#DIV/0!</v>
      </c>
      <c r="AN28" s="30" t="s">
        <v>112</v>
      </c>
      <c r="AQ28" s="20" t="s">
        <v>92</v>
      </c>
      <c r="AR28" s="46" t="e">
        <v>#DIV/0!</v>
      </c>
    </row>
    <row r="29" spans="1:44" x14ac:dyDescent="0.2">
      <c r="A29" s="20" t="s">
        <v>93</v>
      </c>
      <c r="B29" s="21"/>
      <c r="C29" s="33" t="e">
        <v>#DIV/0!</v>
      </c>
      <c r="G29" s="18"/>
      <c r="L29" s="18"/>
      <c r="P29" s="60" t="s">
        <v>33</v>
      </c>
      <c r="Q29" s="21">
        <v>1.1200000000000001</v>
      </c>
      <c r="R29" s="29"/>
      <c r="S29" s="29"/>
      <c r="T29" s="29"/>
      <c r="U29" s="29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46" t="e">
        <v>#DIV/0!</v>
      </c>
      <c r="AN29" s="20" t="s">
        <v>89</v>
      </c>
      <c r="AQ29" s="20" t="s">
        <v>93</v>
      </c>
      <c r="AR29" s="46" t="e">
        <v>#DIV/0!</v>
      </c>
    </row>
    <row r="30" spans="1:44" x14ac:dyDescent="0.2">
      <c r="A30" s="20" t="s">
        <v>94</v>
      </c>
      <c r="B30" s="21"/>
      <c r="C30" s="33" t="e">
        <v>#DIV/0!</v>
      </c>
      <c r="G30" s="18"/>
      <c r="L30" s="18"/>
      <c r="P30" s="20" t="s">
        <v>78</v>
      </c>
      <c r="Q30" s="21">
        <v>0.92</v>
      </c>
      <c r="R30" s="29"/>
      <c r="S30" s="29"/>
      <c r="T30" s="29"/>
      <c r="U30" s="29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46" t="e">
        <v>#DIV/0!</v>
      </c>
      <c r="AN30" s="27" t="s">
        <v>65</v>
      </c>
      <c r="AQ30" s="20" t="s">
        <v>94</v>
      </c>
      <c r="AR30" s="46" t="e">
        <v>#DIV/0!</v>
      </c>
    </row>
    <row r="31" spans="1:44" x14ac:dyDescent="0.2">
      <c r="A31" s="20" t="s">
        <v>95</v>
      </c>
      <c r="B31" s="21"/>
      <c r="C31" s="33" t="e">
        <v>#DIV/0!</v>
      </c>
      <c r="G31" s="18"/>
      <c r="L31" s="18"/>
      <c r="P31" s="27" t="s">
        <v>107</v>
      </c>
      <c r="Q31" s="21">
        <v>0.92</v>
      </c>
      <c r="R31" s="29"/>
      <c r="S31" s="29"/>
      <c r="T31" s="29"/>
      <c r="U31" s="29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46" t="e">
        <v>#DIV/0!</v>
      </c>
      <c r="AN31" s="30" t="s">
        <v>112</v>
      </c>
      <c r="AQ31" s="20" t="s">
        <v>95</v>
      </c>
      <c r="AR31" s="46" t="e">
        <v>#DIV/0!</v>
      </c>
    </row>
    <row r="32" spans="1:44" x14ac:dyDescent="0.2">
      <c r="A32" s="20" t="s">
        <v>96</v>
      </c>
      <c r="B32" s="21"/>
      <c r="C32" s="33" t="e">
        <v>#DIV/0!</v>
      </c>
      <c r="G32" s="18"/>
      <c r="L32" s="18"/>
      <c r="P32" s="30" t="s">
        <v>72</v>
      </c>
      <c r="Q32" s="21">
        <v>0.92</v>
      </c>
      <c r="R32" s="29"/>
      <c r="S32" s="29"/>
      <c r="T32" s="29"/>
      <c r="U32" s="29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46" t="e">
        <v>#DIV/0!</v>
      </c>
      <c r="AN32" s="20" t="s">
        <v>90</v>
      </c>
      <c r="AQ32" s="20" t="s">
        <v>96</v>
      </c>
      <c r="AR32" s="46" t="e">
        <v>#DIV/0!</v>
      </c>
    </row>
    <row r="33" spans="1:44" x14ac:dyDescent="0.2">
      <c r="A33" s="20" t="s">
        <v>97</v>
      </c>
      <c r="B33" s="21"/>
      <c r="C33" s="33" t="e">
        <v>#DIV/0!</v>
      </c>
      <c r="G33" s="18"/>
      <c r="L33" s="18"/>
      <c r="P33" s="57" t="s">
        <v>114</v>
      </c>
      <c r="Q33" s="21">
        <v>0.92</v>
      </c>
      <c r="R33" s="29"/>
      <c r="S33" s="29"/>
      <c r="T33" s="29"/>
      <c r="U33" s="29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46" t="e">
        <v>#DIV/0!</v>
      </c>
      <c r="AN33" s="27" t="s">
        <v>65</v>
      </c>
      <c r="AQ33" s="20" t="s">
        <v>97</v>
      </c>
      <c r="AR33" s="46" t="e">
        <v>#DIV/0!</v>
      </c>
    </row>
    <row r="34" spans="1:44" x14ac:dyDescent="0.2">
      <c r="A34" s="20" t="s">
        <v>116</v>
      </c>
      <c r="B34" s="21">
        <v>1.03</v>
      </c>
      <c r="C34" s="33">
        <v>20</v>
      </c>
      <c r="G34" s="18"/>
      <c r="L34" s="18"/>
      <c r="P34" s="58">
        <v>5.3</v>
      </c>
      <c r="Q34" s="21">
        <v>0.92</v>
      </c>
      <c r="R34" s="29"/>
      <c r="S34" s="29"/>
      <c r="T34" s="29"/>
      <c r="U34" s="29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46" t="e">
        <v>#DIV/0!</v>
      </c>
      <c r="AN34" s="30" t="s">
        <v>112</v>
      </c>
      <c r="AQ34" s="20" t="s">
        <v>116</v>
      </c>
      <c r="AR34" s="46">
        <v>0.6</v>
      </c>
    </row>
    <row r="35" spans="1:44" x14ac:dyDescent="0.2">
      <c r="A35" s="20" t="s">
        <v>118</v>
      </c>
      <c r="B35" s="21">
        <v>0.85</v>
      </c>
      <c r="C35" s="33">
        <v>23</v>
      </c>
      <c r="G35" s="18"/>
      <c r="L35" s="18"/>
      <c r="P35" s="59">
        <v>32</v>
      </c>
      <c r="Q35" s="21">
        <v>0.92</v>
      </c>
      <c r="R35" s="29"/>
      <c r="S35" s="29"/>
      <c r="T35" s="29"/>
      <c r="U35" s="29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46" t="e">
        <v>#DIV/0!</v>
      </c>
      <c r="AN35" s="20" t="s">
        <v>91</v>
      </c>
      <c r="AQ35" s="20" t="s">
        <v>118</v>
      </c>
      <c r="AR35" s="46">
        <v>6.8</v>
      </c>
    </row>
    <row r="36" spans="1:44" x14ac:dyDescent="0.2">
      <c r="A36" s="20" t="s">
        <v>30</v>
      </c>
      <c r="B36" s="21">
        <v>0.99250000000000005</v>
      </c>
      <c r="C36" s="33">
        <v>27.75</v>
      </c>
      <c r="G36" s="18"/>
      <c r="L36" s="18"/>
      <c r="P36" s="60" t="s">
        <v>33</v>
      </c>
      <c r="Q36" s="21">
        <v>0.92</v>
      </c>
      <c r="R36" s="29"/>
      <c r="S36" s="29"/>
      <c r="T36" s="29"/>
      <c r="U36" s="29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46" t="e">
        <v>#DIV/0!</v>
      </c>
      <c r="AN36" s="27" t="s">
        <v>65</v>
      </c>
      <c r="AQ36" s="23" t="s">
        <v>30</v>
      </c>
      <c r="AR36" s="46">
        <v>5.4874999999999998</v>
      </c>
    </row>
    <row r="37" spans="1:44" x14ac:dyDescent="0.2">
      <c r="B37" s="18"/>
      <c r="C37" s="18"/>
      <c r="G37" s="18"/>
      <c r="L37" s="18"/>
      <c r="P37" s="20" t="s">
        <v>85</v>
      </c>
      <c r="Q37" s="21">
        <v>1.07</v>
      </c>
      <c r="R37" s="29"/>
      <c r="S37" s="29"/>
      <c r="T37" s="29"/>
      <c r="U37" s="29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46" t="e">
        <v>#DIV/0!</v>
      </c>
      <c r="AN37" s="30" t="s">
        <v>112</v>
      </c>
    </row>
    <row r="38" spans="1:44" x14ac:dyDescent="0.2">
      <c r="B38" s="18"/>
      <c r="C38" s="18"/>
      <c r="G38" s="18"/>
      <c r="L38" s="18"/>
      <c r="P38" s="27" t="s">
        <v>106</v>
      </c>
      <c r="Q38" s="21">
        <v>1.07</v>
      </c>
      <c r="R38" s="29"/>
      <c r="S38" s="29"/>
      <c r="T38" s="29"/>
      <c r="U38" s="29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46" t="e">
        <v>#DIV/0!</v>
      </c>
      <c r="AN38" s="20" t="s">
        <v>79</v>
      </c>
    </row>
    <row r="39" spans="1:44" x14ac:dyDescent="0.2">
      <c r="B39" s="18"/>
      <c r="C39" s="18"/>
      <c r="G39" s="18"/>
      <c r="L39" s="18"/>
      <c r="P39" s="30" t="s">
        <v>72</v>
      </c>
      <c r="Q39" s="21">
        <v>1.07</v>
      </c>
      <c r="R39" s="29"/>
      <c r="S39" s="29"/>
      <c r="T39" s="29"/>
      <c r="U39" s="29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46" t="e">
        <v>#DIV/0!</v>
      </c>
      <c r="AN39" s="27" t="s">
        <v>65</v>
      </c>
    </row>
    <row r="40" spans="1:44" x14ac:dyDescent="0.2">
      <c r="B40" s="18"/>
      <c r="C40" s="18"/>
      <c r="G40" s="18"/>
      <c r="L40" s="18"/>
      <c r="P40" s="57" t="s">
        <v>114</v>
      </c>
      <c r="Q40" s="21">
        <v>1.07</v>
      </c>
      <c r="R40" s="29"/>
      <c r="S40" s="29"/>
      <c r="T40" s="29"/>
      <c r="U40" s="29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46" t="e">
        <v>#DIV/0!</v>
      </c>
      <c r="AN40" s="30" t="s">
        <v>113</v>
      </c>
    </row>
    <row r="41" spans="1:44" x14ac:dyDescent="0.2">
      <c r="B41" s="18"/>
      <c r="C41" s="18"/>
      <c r="G41" s="18"/>
      <c r="L41" s="18"/>
      <c r="P41" s="58">
        <v>2.5</v>
      </c>
      <c r="Q41" s="21">
        <v>1.07</v>
      </c>
      <c r="R41" s="29"/>
      <c r="S41" s="29"/>
      <c r="T41" s="29"/>
      <c r="U41" s="29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46" t="e">
        <v>#DIV/0!</v>
      </c>
      <c r="AN41" s="20" t="s">
        <v>80</v>
      </c>
    </row>
    <row r="42" spans="1:44" x14ac:dyDescent="0.2">
      <c r="B42" s="18"/>
      <c r="C42" s="18"/>
      <c r="G42" s="18"/>
      <c r="L42" s="18"/>
      <c r="P42" s="59">
        <v>30</v>
      </c>
      <c r="Q42" s="21">
        <v>1.07</v>
      </c>
      <c r="R42" s="29"/>
      <c r="S42" s="29"/>
      <c r="T42" s="29"/>
      <c r="U42" s="29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46" t="e">
        <v>#DIV/0!</v>
      </c>
      <c r="AN42" s="27" t="s">
        <v>65</v>
      </c>
    </row>
    <row r="43" spans="1:44" x14ac:dyDescent="0.2">
      <c r="B43" s="18"/>
      <c r="C43" s="18"/>
      <c r="G43" s="18"/>
      <c r="L43" s="18"/>
      <c r="P43" s="60" t="s">
        <v>33</v>
      </c>
      <c r="Q43" s="21">
        <v>1.07</v>
      </c>
      <c r="R43" s="29"/>
      <c r="S43" s="29"/>
      <c r="T43" s="29"/>
      <c r="U43" s="29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46" t="e">
        <v>#DIV/0!</v>
      </c>
      <c r="AN43" s="30" t="s">
        <v>113</v>
      </c>
    </row>
    <row r="44" spans="1:44" x14ac:dyDescent="0.2">
      <c r="B44" s="18"/>
      <c r="C44" s="18"/>
      <c r="G44" s="18"/>
      <c r="L44" s="18"/>
      <c r="P44" s="20" t="s">
        <v>86</v>
      </c>
      <c r="Q44" s="21"/>
      <c r="R44" s="29"/>
      <c r="S44" s="29"/>
      <c r="T44" s="29"/>
      <c r="U44" s="29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46" t="e">
        <v>#DIV/0!</v>
      </c>
      <c r="AN44" s="20" t="s">
        <v>81</v>
      </c>
    </row>
    <row r="45" spans="1:44" x14ac:dyDescent="0.2">
      <c r="B45" s="18"/>
      <c r="C45" s="18"/>
      <c r="G45" s="18"/>
      <c r="L45" s="18"/>
      <c r="P45" s="27" t="s">
        <v>108</v>
      </c>
      <c r="Q45" s="21"/>
      <c r="R45" s="29"/>
      <c r="S45" s="29"/>
      <c r="T45" s="29"/>
      <c r="U45" s="29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46" t="e">
        <v>#DIV/0!</v>
      </c>
      <c r="AN45" s="27" t="s">
        <v>65</v>
      </c>
    </row>
    <row r="46" spans="1:44" x14ac:dyDescent="0.2">
      <c r="B46" s="18"/>
      <c r="C46" s="18"/>
      <c r="G46" s="18"/>
      <c r="L46" s="18"/>
      <c r="P46" s="30" t="s">
        <v>73</v>
      </c>
      <c r="Q46" s="21"/>
      <c r="R46" s="29"/>
      <c r="S46" s="29"/>
      <c r="T46" s="29"/>
      <c r="U46" s="29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46" t="e">
        <v>#DIV/0!</v>
      </c>
      <c r="AN46" s="30" t="s">
        <v>113</v>
      </c>
    </row>
    <row r="47" spans="1:44" x14ac:dyDescent="0.2">
      <c r="B47" s="18"/>
      <c r="C47" s="18"/>
      <c r="G47" s="18"/>
      <c r="L47" s="18"/>
      <c r="P47" s="57" t="s">
        <v>69</v>
      </c>
      <c r="Q47" s="21"/>
      <c r="R47" s="29"/>
      <c r="S47" s="29"/>
      <c r="T47" s="29"/>
      <c r="U47" s="29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46" t="e">
        <v>#DIV/0!</v>
      </c>
      <c r="AN47" s="20" t="s">
        <v>82</v>
      </c>
    </row>
    <row r="48" spans="1:44" x14ac:dyDescent="0.2">
      <c r="B48" s="18"/>
      <c r="C48" s="18"/>
      <c r="G48" s="18"/>
      <c r="L48" s="18"/>
      <c r="P48" s="58" t="s">
        <v>111</v>
      </c>
      <c r="Q48" s="21"/>
      <c r="R48" s="29"/>
      <c r="S48" s="29"/>
      <c r="T48" s="29"/>
      <c r="U48" s="29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46" t="e">
        <v>#DIV/0!</v>
      </c>
      <c r="AN48" s="27" t="s">
        <v>65</v>
      </c>
    </row>
    <row r="49" spans="2:40" x14ac:dyDescent="0.2">
      <c r="B49" s="18"/>
      <c r="C49" s="18"/>
      <c r="G49" s="18"/>
      <c r="L49" s="18"/>
      <c r="P49" s="59" t="s">
        <v>111</v>
      </c>
      <c r="Q49" s="21"/>
      <c r="R49" s="29"/>
      <c r="S49" s="29"/>
      <c r="T49" s="29"/>
      <c r="U49" s="29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46" t="e">
        <v>#DIV/0!</v>
      </c>
      <c r="AN49" s="30" t="s">
        <v>113</v>
      </c>
    </row>
    <row r="50" spans="2:40" x14ac:dyDescent="0.2">
      <c r="B50" s="18"/>
      <c r="C50" s="18"/>
      <c r="G50" s="18"/>
      <c r="L50" s="18"/>
      <c r="P50" s="60"/>
      <c r="Q50" s="21"/>
      <c r="R50" s="29"/>
      <c r="S50" s="29"/>
      <c r="T50" s="29"/>
      <c r="U50" s="29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46" t="e">
        <v>#DIV/0!</v>
      </c>
      <c r="AN50" s="20" t="s">
        <v>83</v>
      </c>
    </row>
    <row r="51" spans="2:40" x14ac:dyDescent="0.2">
      <c r="B51" s="18"/>
      <c r="C51" s="18"/>
      <c r="G51" s="18"/>
      <c r="L51" s="18"/>
      <c r="P51" s="20" t="s">
        <v>87</v>
      </c>
      <c r="Q51" s="21"/>
      <c r="R51" s="29"/>
      <c r="S51" s="29"/>
      <c r="T51" s="29"/>
      <c r="U51" s="29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46" t="e">
        <v>#DIV/0!</v>
      </c>
      <c r="AN51" s="27" t="s">
        <v>65</v>
      </c>
    </row>
    <row r="52" spans="2:40" x14ac:dyDescent="0.2">
      <c r="B52" s="18"/>
      <c r="C52" s="18"/>
      <c r="G52" s="18"/>
      <c r="L52" s="18"/>
      <c r="P52" s="27" t="s">
        <v>109</v>
      </c>
      <c r="Q52" s="21"/>
      <c r="R52" s="29"/>
      <c r="S52" s="29"/>
      <c r="T52" s="29"/>
      <c r="U52" s="29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46" t="e">
        <v>#DIV/0!</v>
      </c>
      <c r="AN52" s="30" t="s">
        <v>113</v>
      </c>
    </row>
    <row r="53" spans="2:40" x14ac:dyDescent="0.2">
      <c r="B53" s="18"/>
      <c r="C53" s="18"/>
      <c r="G53" s="18"/>
      <c r="L53" s="18"/>
      <c r="P53" s="30" t="s">
        <v>73</v>
      </c>
      <c r="Q53" s="21"/>
      <c r="R53" s="29"/>
      <c r="S53" s="29"/>
      <c r="T53" s="29"/>
      <c r="U53" s="29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46" t="e">
        <v>#DIV/0!</v>
      </c>
      <c r="AN53" s="20" t="s">
        <v>84</v>
      </c>
    </row>
    <row r="54" spans="2:40" x14ac:dyDescent="0.2">
      <c r="B54" s="18"/>
      <c r="C54" s="18"/>
      <c r="G54" s="18"/>
      <c r="L54" s="18"/>
      <c r="P54" s="57" t="s">
        <v>114</v>
      </c>
      <c r="Q54" s="21"/>
      <c r="R54" s="29"/>
      <c r="S54" s="29"/>
      <c r="T54" s="29"/>
      <c r="U54" s="29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46" t="e">
        <v>#DIV/0!</v>
      </c>
      <c r="AN54" s="27" t="s">
        <v>65</v>
      </c>
    </row>
    <row r="55" spans="2:40" x14ac:dyDescent="0.2">
      <c r="B55" s="18"/>
      <c r="C55" s="18"/>
      <c r="G55" s="18"/>
      <c r="L55" s="18"/>
      <c r="P55" s="58" t="s">
        <v>111</v>
      </c>
      <c r="Q55" s="21"/>
      <c r="R55" s="29"/>
      <c r="S55" s="29"/>
      <c r="T55" s="29"/>
      <c r="U55" s="29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46" t="e">
        <v>#DIV/0!</v>
      </c>
      <c r="AN55" s="30" t="s">
        <v>113</v>
      </c>
    </row>
    <row r="56" spans="2:40" x14ac:dyDescent="0.2">
      <c r="B56" s="18"/>
      <c r="C56" s="18"/>
      <c r="G56" s="18"/>
      <c r="L56" s="18"/>
      <c r="P56" s="59" t="s">
        <v>111</v>
      </c>
      <c r="Q56" s="21"/>
      <c r="R56" s="29"/>
      <c r="S56" s="29"/>
      <c r="T56" s="29"/>
      <c r="U56" s="29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46" t="e">
        <v>#DIV/0!</v>
      </c>
      <c r="AN56" s="20" t="s">
        <v>98</v>
      </c>
    </row>
    <row r="57" spans="2:40" x14ac:dyDescent="0.2">
      <c r="B57" s="18"/>
      <c r="C57" s="18"/>
      <c r="G57" s="18"/>
      <c r="L57" s="18"/>
      <c r="P57" s="60"/>
      <c r="Q57" s="21"/>
      <c r="R57" s="29"/>
      <c r="S57" s="29"/>
      <c r="T57" s="29"/>
      <c r="U57" s="29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46" t="e">
        <v>#DIV/0!</v>
      </c>
      <c r="AN57" s="27" t="s">
        <v>65</v>
      </c>
    </row>
    <row r="58" spans="2:40" x14ac:dyDescent="0.2">
      <c r="B58" s="18"/>
      <c r="C58" s="18"/>
      <c r="G58" s="18"/>
      <c r="L58" s="18"/>
      <c r="P58" s="20" t="s">
        <v>88</v>
      </c>
      <c r="Q58" s="21"/>
      <c r="R58" s="29"/>
      <c r="S58" s="29"/>
      <c r="T58" s="29"/>
      <c r="U58" s="29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46" t="e">
        <v>#DIV/0!</v>
      </c>
      <c r="AN58" s="30" t="s">
        <v>113</v>
      </c>
    </row>
    <row r="59" spans="2:40" x14ac:dyDescent="0.2">
      <c r="B59" s="18"/>
      <c r="C59" s="18"/>
      <c r="G59" s="18"/>
      <c r="L59" s="18"/>
      <c r="P59" s="27" t="s">
        <v>107</v>
      </c>
      <c r="Q59" s="21"/>
      <c r="R59" s="29"/>
      <c r="S59" s="29"/>
      <c r="T59" s="29"/>
      <c r="U59" s="29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46" t="e">
        <v>#DIV/0!</v>
      </c>
      <c r="AN59" s="20" t="s">
        <v>99</v>
      </c>
    </row>
    <row r="60" spans="2:40" x14ac:dyDescent="0.2">
      <c r="B60" s="18"/>
      <c r="C60" s="18"/>
      <c r="G60" s="18"/>
      <c r="L60" s="18"/>
      <c r="P60" s="30" t="s">
        <v>73</v>
      </c>
      <c r="Q60" s="21"/>
      <c r="R60" s="29"/>
      <c r="S60" s="29"/>
      <c r="T60" s="29"/>
      <c r="U60" s="29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46" t="e">
        <v>#DIV/0!</v>
      </c>
      <c r="AN60" s="27" t="s">
        <v>65</v>
      </c>
    </row>
    <row r="61" spans="2:40" x14ac:dyDescent="0.2">
      <c r="B61" s="18"/>
      <c r="C61" s="18"/>
      <c r="G61" s="18"/>
      <c r="L61" s="18"/>
      <c r="P61" s="57" t="s">
        <v>69</v>
      </c>
      <c r="Q61" s="21"/>
      <c r="R61" s="29"/>
      <c r="S61" s="29"/>
      <c r="T61" s="29"/>
      <c r="U61" s="29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46" t="e">
        <v>#DIV/0!</v>
      </c>
      <c r="AN61" s="30" t="s">
        <v>113</v>
      </c>
    </row>
    <row r="62" spans="2:40" x14ac:dyDescent="0.2">
      <c r="B62" s="18"/>
      <c r="C62" s="18"/>
      <c r="G62" s="18"/>
      <c r="L62" s="18"/>
      <c r="P62" s="58" t="s">
        <v>111</v>
      </c>
      <c r="Q62" s="21"/>
      <c r="R62" s="29"/>
      <c r="S62" s="29"/>
      <c r="T62" s="29"/>
      <c r="U62" s="29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46" t="e">
        <v>#DIV/0!</v>
      </c>
      <c r="AN62" s="20" t="s">
        <v>100</v>
      </c>
    </row>
    <row r="63" spans="2:40" x14ac:dyDescent="0.2">
      <c r="B63" s="18"/>
      <c r="C63" s="18"/>
      <c r="G63" s="18"/>
      <c r="L63" s="18"/>
      <c r="P63" s="59" t="s">
        <v>111</v>
      </c>
      <c r="Q63" s="21"/>
      <c r="R63" s="29"/>
      <c r="S63" s="29"/>
      <c r="T63" s="29"/>
      <c r="U63" s="29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46" t="e">
        <v>#DIV/0!</v>
      </c>
      <c r="AN63" s="27" t="s">
        <v>65</v>
      </c>
    </row>
    <row r="64" spans="2:40" x14ac:dyDescent="0.2">
      <c r="B64" s="18"/>
      <c r="C64" s="18"/>
      <c r="G64" s="18"/>
      <c r="L64" s="18"/>
      <c r="P64" s="60"/>
      <c r="Q64" s="21"/>
      <c r="R64" s="29"/>
      <c r="S64" s="29"/>
      <c r="T64" s="29"/>
      <c r="U64" s="29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46" t="e">
        <v>#DIV/0!</v>
      </c>
      <c r="AN64" s="30" t="s">
        <v>113</v>
      </c>
    </row>
    <row r="65" spans="2:40" x14ac:dyDescent="0.2">
      <c r="B65" s="18"/>
      <c r="C65" s="18"/>
      <c r="G65" s="18"/>
      <c r="L65" s="18"/>
      <c r="P65" s="20" t="s">
        <v>89</v>
      </c>
      <c r="Q65" s="21"/>
      <c r="R65" s="29"/>
      <c r="S65" s="29"/>
      <c r="T65" s="29"/>
      <c r="U65" s="29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46" t="e">
        <v>#DIV/0!</v>
      </c>
      <c r="AN65" s="20" t="s">
        <v>101</v>
      </c>
    </row>
    <row r="66" spans="2:40" x14ac:dyDescent="0.2">
      <c r="B66" s="18"/>
      <c r="C66" s="18"/>
      <c r="G66" s="18"/>
      <c r="L66" s="18"/>
      <c r="P66" s="27" t="s">
        <v>107</v>
      </c>
      <c r="Q66" s="21"/>
      <c r="R66" s="29"/>
      <c r="S66" s="29"/>
      <c r="T66" s="29"/>
      <c r="U66" s="29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46" t="e">
        <v>#DIV/0!</v>
      </c>
      <c r="AN66" s="27" t="s">
        <v>65</v>
      </c>
    </row>
    <row r="67" spans="2:40" x14ac:dyDescent="0.2">
      <c r="B67" s="18"/>
      <c r="C67" s="18"/>
      <c r="G67" s="18"/>
      <c r="L67" s="18"/>
      <c r="P67" s="30" t="s">
        <v>73</v>
      </c>
      <c r="Q67" s="21"/>
      <c r="R67" s="29"/>
      <c r="S67" s="29"/>
      <c r="T67" s="29"/>
      <c r="U67" s="29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46" t="e">
        <v>#DIV/0!</v>
      </c>
      <c r="AN67" s="30" t="s">
        <v>113</v>
      </c>
    </row>
    <row r="68" spans="2:40" x14ac:dyDescent="0.2">
      <c r="B68" s="18"/>
      <c r="C68" s="18"/>
      <c r="G68" s="18"/>
      <c r="L68" s="18"/>
      <c r="P68" s="57" t="s">
        <v>69</v>
      </c>
      <c r="Q68" s="21"/>
      <c r="R68" s="29"/>
      <c r="S68" s="29"/>
      <c r="T68" s="29"/>
      <c r="U68" s="29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46" t="e">
        <v>#DIV/0!</v>
      </c>
      <c r="AN68" s="20" t="s">
        <v>102</v>
      </c>
    </row>
    <row r="69" spans="2:40" x14ac:dyDescent="0.2">
      <c r="B69" s="18"/>
      <c r="C69" s="18"/>
      <c r="G69" s="18"/>
      <c r="L69" s="18"/>
      <c r="P69" s="58" t="s">
        <v>111</v>
      </c>
      <c r="Q69" s="21"/>
      <c r="R69" s="29"/>
      <c r="S69" s="29"/>
      <c r="T69" s="29"/>
      <c r="U69" s="29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46" t="e">
        <v>#DIV/0!</v>
      </c>
      <c r="AN69" s="27" t="s">
        <v>65</v>
      </c>
    </row>
    <row r="70" spans="2:40" x14ac:dyDescent="0.2">
      <c r="B70" s="18"/>
      <c r="C70" s="18"/>
      <c r="G70" s="18"/>
      <c r="L70" s="18"/>
      <c r="P70" s="59" t="s">
        <v>111</v>
      </c>
      <c r="Q70" s="21"/>
      <c r="R70" s="29"/>
      <c r="S70" s="29"/>
      <c r="T70" s="29"/>
      <c r="U70" s="29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46" t="e">
        <v>#DIV/0!</v>
      </c>
      <c r="AN70" s="30" t="s">
        <v>113</v>
      </c>
    </row>
    <row r="71" spans="2:40" x14ac:dyDescent="0.2">
      <c r="B71" s="18"/>
      <c r="C71" s="18"/>
      <c r="G71" s="18"/>
      <c r="L71" s="18"/>
      <c r="P71" s="60"/>
      <c r="Q71" s="21"/>
      <c r="R71" s="29"/>
      <c r="S71" s="29"/>
      <c r="T71" s="29"/>
      <c r="U71" s="29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46" t="e">
        <v>#DIV/0!</v>
      </c>
      <c r="AN71" s="20" t="s">
        <v>103</v>
      </c>
    </row>
    <row r="72" spans="2:40" x14ac:dyDescent="0.2">
      <c r="B72" s="18"/>
      <c r="C72" s="18"/>
      <c r="G72" s="18"/>
      <c r="L72" s="18"/>
      <c r="P72" s="20" t="s">
        <v>90</v>
      </c>
      <c r="Q72" s="21"/>
      <c r="R72" s="29"/>
      <c r="S72" s="29"/>
      <c r="T72" s="29"/>
      <c r="U72" s="29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46" t="e">
        <v>#DIV/0!</v>
      </c>
      <c r="AN72" s="27" t="s">
        <v>65</v>
      </c>
    </row>
    <row r="73" spans="2:40" x14ac:dyDescent="0.2">
      <c r="B73" s="18"/>
      <c r="C73" s="18"/>
      <c r="G73" s="18"/>
      <c r="L73" s="18"/>
      <c r="P73" s="27" t="s">
        <v>107</v>
      </c>
      <c r="Q73" s="21"/>
      <c r="R73" s="29"/>
      <c r="S73" s="29"/>
      <c r="T73" s="29"/>
      <c r="U73" s="29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46" t="e">
        <v>#DIV/0!</v>
      </c>
      <c r="AN73" s="30" t="s">
        <v>113</v>
      </c>
    </row>
    <row r="74" spans="2:40" x14ac:dyDescent="0.2">
      <c r="B74" s="18"/>
      <c r="C74" s="18"/>
      <c r="G74" s="18"/>
      <c r="L74" s="18"/>
      <c r="P74" s="30" t="s">
        <v>73</v>
      </c>
      <c r="Q74" s="21"/>
      <c r="R74" s="29"/>
      <c r="S74" s="29"/>
      <c r="T74" s="29"/>
      <c r="U74" s="29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46" t="e">
        <v>#DIV/0!</v>
      </c>
      <c r="AN74" s="20" t="s">
        <v>104</v>
      </c>
    </row>
    <row r="75" spans="2:40" x14ac:dyDescent="0.2">
      <c r="B75" s="18"/>
      <c r="C75" s="18"/>
      <c r="G75" s="18"/>
      <c r="L75" s="18"/>
      <c r="P75" s="57" t="s">
        <v>69</v>
      </c>
      <c r="Q75" s="21"/>
      <c r="R75" s="29"/>
      <c r="S75" s="29"/>
      <c r="T75" s="29"/>
      <c r="U75" s="29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46" t="e">
        <v>#DIV/0!</v>
      </c>
      <c r="AN75" s="27" t="s">
        <v>65</v>
      </c>
    </row>
    <row r="76" spans="2:40" x14ac:dyDescent="0.2">
      <c r="B76" s="18"/>
      <c r="C76" s="18"/>
      <c r="G76" s="18"/>
      <c r="L76" s="18"/>
      <c r="P76" s="58" t="s">
        <v>111</v>
      </c>
      <c r="Q76" s="21"/>
      <c r="R76" s="29"/>
      <c r="S76" s="29"/>
      <c r="T76" s="29"/>
      <c r="U76" s="29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46" t="e">
        <v>#DIV/0!</v>
      </c>
      <c r="AN76" s="30" t="s">
        <v>113</v>
      </c>
    </row>
    <row r="77" spans="2:40" x14ac:dyDescent="0.2">
      <c r="B77" s="18"/>
      <c r="C77" s="18"/>
      <c r="G77" s="18"/>
      <c r="L77" s="18"/>
      <c r="P77" s="59" t="s">
        <v>111</v>
      </c>
      <c r="Q77" s="21"/>
      <c r="R77" s="29"/>
      <c r="S77" s="29"/>
      <c r="T77" s="29"/>
      <c r="U77" s="29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46" t="e">
        <v>#DIV/0!</v>
      </c>
      <c r="AN77" s="20" t="s">
        <v>105</v>
      </c>
    </row>
    <row r="78" spans="2:40" x14ac:dyDescent="0.2">
      <c r="B78" s="18"/>
      <c r="C78" s="18"/>
      <c r="G78" s="18"/>
      <c r="L78" s="18"/>
      <c r="P78" s="60"/>
      <c r="Q78" s="21"/>
      <c r="R78" s="29"/>
      <c r="S78" s="29"/>
      <c r="T78" s="29"/>
      <c r="U78" s="29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46" t="e">
        <v>#DIV/0!</v>
      </c>
      <c r="AN78" s="27" t="s">
        <v>65</v>
      </c>
    </row>
    <row r="79" spans="2:40" x14ac:dyDescent="0.2">
      <c r="B79" s="18"/>
      <c r="C79" s="18"/>
      <c r="G79" s="18"/>
      <c r="L79" s="18"/>
      <c r="P79" s="20" t="s">
        <v>91</v>
      </c>
      <c r="Q79" s="21"/>
      <c r="R79" s="29"/>
      <c r="S79" s="29"/>
      <c r="T79" s="29"/>
      <c r="U79" s="29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46" t="e">
        <v>#DIV/0!</v>
      </c>
      <c r="AN79" s="30" t="s">
        <v>113</v>
      </c>
    </row>
    <row r="80" spans="2:40" x14ac:dyDescent="0.2">
      <c r="B80" s="18"/>
      <c r="C80" s="18"/>
      <c r="G80" s="18"/>
      <c r="L80" s="18"/>
      <c r="P80" s="27" t="s">
        <v>106</v>
      </c>
      <c r="Q80" s="21"/>
      <c r="R80" s="29"/>
      <c r="S80" s="29"/>
      <c r="T80" s="29"/>
      <c r="U80" s="29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46" t="e">
        <v>#DIV/0!</v>
      </c>
      <c r="AN80" s="20" t="s">
        <v>92</v>
      </c>
    </row>
    <row r="81" spans="2:40" x14ac:dyDescent="0.2">
      <c r="B81" s="18"/>
      <c r="C81" s="18"/>
      <c r="G81" s="18"/>
      <c r="L81" s="18"/>
      <c r="P81" s="30" t="s">
        <v>73</v>
      </c>
      <c r="Q81" s="21"/>
      <c r="R81" s="29"/>
      <c r="S81" s="29"/>
      <c r="T81" s="29"/>
      <c r="U81" s="29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46" t="e">
        <v>#DIV/0!</v>
      </c>
      <c r="AN81" s="27" t="s">
        <v>65</v>
      </c>
    </row>
    <row r="82" spans="2:40" x14ac:dyDescent="0.2">
      <c r="B82" s="18"/>
      <c r="C82" s="18"/>
      <c r="G82" s="18"/>
      <c r="L82" s="18"/>
      <c r="P82" s="57" t="s">
        <v>69</v>
      </c>
      <c r="Q82" s="21"/>
      <c r="R82" s="29"/>
      <c r="S82" s="29"/>
      <c r="T82" s="29"/>
      <c r="U82" s="29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46" t="e">
        <v>#DIV/0!</v>
      </c>
      <c r="AN82" s="30" t="s">
        <v>113</v>
      </c>
    </row>
    <row r="83" spans="2:40" x14ac:dyDescent="0.2">
      <c r="B83" s="18"/>
      <c r="C83" s="18"/>
      <c r="G83" s="18"/>
      <c r="L83" s="18"/>
      <c r="P83" s="58" t="s">
        <v>111</v>
      </c>
      <c r="Q83" s="21"/>
      <c r="R83" s="29"/>
      <c r="S83" s="29"/>
      <c r="T83" s="29"/>
      <c r="U83" s="29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46" t="e">
        <v>#DIV/0!</v>
      </c>
      <c r="AN83" s="20" t="s">
        <v>93</v>
      </c>
    </row>
    <row r="84" spans="2:40" x14ac:dyDescent="0.2">
      <c r="B84" s="18"/>
      <c r="C84" s="18"/>
      <c r="G84" s="18"/>
      <c r="L84" s="18"/>
      <c r="P84" s="59" t="s">
        <v>111</v>
      </c>
      <c r="Q84" s="21"/>
      <c r="R84" s="29"/>
      <c r="S84" s="29"/>
      <c r="T84" s="29"/>
      <c r="U84" s="29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46" t="e">
        <v>#DIV/0!</v>
      </c>
      <c r="AN84" s="27" t="s">
        <v>65</v>
      </c>
    </row>
    <row r="85" spans="2:40" x14ac:dyDescent="0.2">
      <c r="B85" s="18"/>
      <c r="C85" s="18"/>
      <c r="G85" s="18"/>
      <c r="L85" s="18"/>
      <c r="P85" s="60"/>
      <c r="Q85" s="21"/>
      <c r="R85" s="29"/>
      <c r="S85" s="29"/>
      <c r="T85" s="29"/>
      <c r="U85" s="29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46" t="e">
        <v>#DIV/0!</v>
      </c>
      <c r="AN85" s="30" t="s">
        <v>113</v>
      </c>
    </row>
    <row r="86" spans="2:40" x14ac:dyDescent="0.2">
      <c r="B86" s="18"/>
      <c r="C86" s="18"/>
      <c r="G86" s="18"/>
      <c r="L86" s="18"/>
      <c r="P86" s="20" t="s">
        <v>79</v>
      </c>
      <c r="Q86" s="21"/>
      <c r="R86" s="29"/>
      <c r="S86" s="29"/>
      <c r="T86" s="29"/>
      <c r="U86" s="29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46" t="e">
        <v>#DIV/0!</v>
      </c>
      <c r="AN86" s="20" t="s">
        <v>94</v>
      </c>
    </row>
    <row r="87" spans="2:40" x14ac:dyDescent="0.2">
      <c r="B87" s="18"/>
      <c r="C87" s="18"/>
      <c r="G87" s="18"/>
      <c r="L87" s="18"/>
      <c r="P87" s="27" t="s">
        <v>108</v>
      </c>
      <c r="Q87" s="21"/>
      <c r="R87" s="29"/>
      <c r="S87" s="29"/>
      <c r="T87" s="29"/>
      <c r="U87" s="29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46" t="e">
        <v>#DIV/0!</v>
      </c>
      <c r="AN87" s="27" t="s">
        <v>65</v>
      </c>
    </row>
    <row r="88" spans="2:40" x14ac:dyDescent="0.2">
      <c r="B88" s="18"/>
      <c r="C88" s="18"/>
      <c r="G88" s="18"/>
      <c r="L88" s="18"/>
      <c r="P88" s="30" t="s">
        <v>70</v>
      </c>
      <c r="Q88" s="21"/>
      <c r="R88" s="29"/>
      <c r="S88" s="29"/>
      <c r="T88" s="29"/>
      <c r="U88" s="29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46" t="e">
        <v>#DIV/0!</v>
      </c>
      <c r="AN88" s="30" t="s">
        <v>113</v>
      </c>
    </row>
    <row r="89" spans="2:40" x14ac:dyDescent="0.2">
      <c r="B89" s="18"/>
      <c r="C89" s="18"/>
      <c r="G89" s="18"/>
      <c r="L89" s="18"/>
      <c r="P89" s="57" t="s">
        <v>69</v>
      </c>
      <c r="Q89" s="21"/>
      <c r="R89" s="29"/>
      <c r="S89" s="29"/>
      <c r="T89" s="29"/>
      <c r="U89" s="29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46" t="e">
        <v>#DIV/0!</v>
      </c>
      <c r="AN89" s="20" t="s">
        <v>95</v>
      </c>
    </row>
    <row r="90" spans="2:40" x14ac:dyDescent="0.2">
      <c r="B90" s="18"/>
      <c r="C90" s="18"/>
      <c r="G90" s="18"/>
      <c r="L90" s="18"/>
      <c r="P90" s="58" t="s">
        <v>111</v>
      </c>
      <c r="Q90" s="21"/>
      <c r="R90" s="29"/>
      <c r="S90" s="29"/>
      <c r="T90" s="29"/>
      <c r="U90" s="29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46" t="e">
        <v>#DIV/0!</v>
      </c>
      <c r="AN90" s="27" t="s">
        <v>65</v>
      </c>
    </row>
    <row r="91" spans="2:40" x14ac:dyDescent="0.2">
      <c r="B91" s="18"/>
      <c r="C91" s="18"/>
      <c r="G91" s="18"/>
      <c r="L91" s="18"/>
      <c r="P91" s="59" t="s">
        <v>111</v>
      </c>
      <c r="Q91" s="21"/>
      <c r="R91" s="29"/>
      <c r="S91" s="29"/>
      <c r="T91" s="29"/>
      <c r="U91" s="29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46" t="e">
        <v>#DIV/0!</v>
      </c>
      <c r="AN91" s="30" t="s">
        <v>113</v>
      </c>
    </row>
    <row r="92" spans="2:40" x14ac:dyDescent="0.2">
      <c r="B92" s="18"/>
      <c r="C92" s="18"/>
      <c r="G92" s="18"/>
      <c r="L92" s="18"/>
      <c r="P92" s="60"/>
      <c r="Q92" s="21"/>
      <c r="R92" s="29"/>
      <c r="S92" s="29"/>
      <c r="T92" s="29"/>
      <c r="U92" s="29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46" t="e">
        <v>#DIV/0!</v>
      </c>
      <c r="AN92" s="20" t="s">
        <v>96</v>
      </c>
    </row>
    <row r="93" spans="2:40" x14ac:dyDescent="0.2">
      <c r="B93" s="18"/>
      <c r="C93" s="18"/>
      <c r="G93" s="18"/>
      <c r="L93" s="18"/>
      <c r="P93" s="20" t="s">
        <v>80</v>
      </c>
      <c r="Q93" s="21"/>
      <c r="R93" s="29"/>
      <c r="S93" s="29"/>
      <c r="T93" s="29"/>
      <c r="U93" s="29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46" t="e">
        <v>#DIV/0!</v>
      </c>
      <c r="AN93" s="27" t="s">
        <v>65</v>
      </c>
    </row>
    <row r="94" spans="2:40" x14ac:dyDescent="0.2">
      <c r="B94" s="18"/>
      <c r="C94" s="18"/>
      <c r="G94" s="18"/>
      <c r="L94" s="18"/>
      <c r="P94" s="27" t="s">
        <v>109</v>
      </c>
      <c r="Q94" s="21"/>
      <c r="R94" s="29"/>
      <c r="S94" s="29"/>
      <c r="T94" s="29"/>
      <c r="U94" s="29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46" t="e">
        <v>#DIV/0!</v>
      </c>
      <c r="AN94" s="30" t="s">
        <v>113</v>
      </c>
    </row>
    <row r="95" spans="2:40" x14ac:dyDescent="0.2">
      <c r="B95" s="18"/>
      <c r="C95" s="18"/>
      <c r="G95" s="18"/>
      <c r="L95" s="18"/>
      <c r="P95" s="30" t="s">
        <v>70</v>
      </c>
      <c r="Q95" s="21"/>
      <c r="R95" s="29"/>
      <c r="S95" s="29"/>
      <c r="T95" s="29"/>
      <c r="U95" s="29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46" t="e">
        <v>#DIV/0!</v>
      </c>
      <c r="AN95" s="20" t="s">
        <v>97</v>
      </c>
    </row>
    <row r="96" spans="2:40" x14ac:dyDescent="0.2">
      <c r="B96" s="18"/>
      <c r="C96" s="18"/>
      <c r="G96" s="18"/>
      <c r="L96" s="18"/>
      <c r="P96" s="57" t="s">
        <v>69</v>
      </c>
      <c r="Q96" s="21"/>
      <c r="R96" s="29"/>
      <c r="S96" s="29"/>
      <c r="T96" s="29"/>
      <c r="U96" s="29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46" t="e">
        <v>#DIV/0!</v>
      </c>
      <c r="AN96" s="27" t="s">
        <v>65</v>
      </c>
    </row>
    <row r="97" spans="2:40" x14ac:dyDescent="0.2">
      <c r="B97" s="18"/>
      <c r="C97" s="18"/>
      <c r="G97" s="18"/>
      <c r="L97" s="18"/>
      <c r="P97" s="58" t="s">
        <v>111</v>
      </c>
      <c r="Q97" s="21"/>
      <c r="R97" s="29"/>
      <c r="S97" s="29"/>
      <c r="T97" s="29"/>
      <c r="U97" s="29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46" t="e">
        <v>#DIV/0!</v>
      </c>
      <c r="AN97" s="30" t="s">
        <v>113</v>
      </c>
    </row>
    <row r="98" spans="2:40" x14ac:dyDescent="0.2">
      <c r="B98" s="18"/>
      <c r="C98" s="18"/>
      <c r="G98" s="18"/>
      <c r="L98" s="18"/>
      <c r="P98" s="59" t="s">
        <v>111</v>
      </c>
      <c r="Q98" s="21"/>
      <c r="R98" s="29"/>
      <c r="S98" s="29"/>
      <c r="T98" s="29"/>
      <c r="U98" s="29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46" t="e">
        <v>#DIV/0!</v>
      </c>
      <c r="AN98" s="20" t="s">
        <v>116</v>
      </c>
    </row>
    <row r="99" spans="2:40" x14ac:dyDescent="0.2">
      <c r="B99" s="18"/>
      <c r="C99" s="18"/>
      <c r="G99" s="18"/>
      <c r="L99" s="18"/>
      <c r="P99" s="60"/>
      <c r="Q99" s="21"/>
      <c r="R99" s="29"/>
      <c r="S99" s="29"/>
      <c r="T99" s="29"/>
      <c r="U99" s="29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46" t="e">
        <v>#DIV/0!</v>
      </c>
      <c r="AN99" s="27" t="s">
        <v>65</v>
      </c>
    </row>
    <row r="100" spans="2:40" x14ac:dyDescent="0.2">
      <c r="B100" s="18"/>
      <c r="C100" s="18"/>
      <c r="G100" s="18"/>
      <c r="L100" s="18"/>
      <c r="P100" s="20" t="s">
        <v>81</v>
      </c>
      <c r="Q100" s="21"/>
      <c r="R100" s="29"/>
      <c r="S100" s="29"/>
      <c r="T100" s="29"/>
      <c r="U100" s="29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46" t="e">
        <v>#DIV/0!</v>
      </c>
      <c r="AN100" s="30" t="s">
        <v>65</v>
      </c>
    </row>
    <row r="101" spans="2:40" x14ac:dyDescent="0.2">
      <c r="B101" s="18"/>
      <c r="C101" s="18"/>
      <c r="G101" s="18"/>
      <c r="L101" s="18"/>
      <c r="P101" s="27" t="s">
        <v>107</v>
      </c>
      <c r="Q101" s="21"/>
      <c r="R101" s="29"/>
      <c r="S101" s="29"/>
      <c r="T101" s="29"/>
      <c r="U101" s="29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46" t="e">
        <v>#DIV/0!</v>
      </c>
      <c r="AN101" s="20" t="s">
        <v>118</v>
      </c>
    </row>
    <row r="102" spans="2:40" x14ac:dyDescent="0.2">
      <c r="B102" s="18"/>
      <c r="C102" s="18"/>
      <c r="G102" s="18"/>
      <c r="L102" s="18"/>
      <c r="P102" s="30" t="s">
        <v>70</v>
      </c>
      <c r="Q102" s="21"/>
      <c r="R102" s="29"/>
      <c r="S102" s="29"/>
      <c r="T102" s="29"/>
      <c r="U102" s="29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46" t="e">
        <v>#DIV/0!</v>
      </c>
      <c r="AN102" s="27" t="s">
        <v>119</v>
      </c>
    </row>
    <row r="103" spans="2:40" x14ac:dyDescent="0.2">
      <c r="B103" s="18"/>
      <c r="C103" s="18"/>
      <c r="G103" s="18"/>
      <c r="L103" s="18"/>
      <c r="P103" s="57" t="s">
        <v>69</v>
      </c>
      <c r="Q103" s="21"/>
      <c r="R103" s="29"/>
      <c r="S103" s="29"/>
      <c r="T103" s="29"/>
      <c r="U103" s="29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46" t="e">
        <v>#DIV/0!</v>
      </c>
      <c r="AN103" s="30" t="s">
        <v>112</v>
      </c>
    </row>
    <row r="104" spans="2:40" x14ac:dyDescent="0.2">
      <c r="B104" s="18"/>
      <c r="C104" s="18"/>
      <c r="G104" s="18"/>
      <c r="L104" s="18"/>
      <c r="P104" s="58" t="s">
        <v>111</v>
      </c>
      <c r="Q104" s="21"/>
      <c r="R104" s="29"/>
      <c r="S104" s="29"/>
      <c r="T104" s="29"/>
      <c r="U104" s="29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46" t="e">
        <v>#DIV/0!</v>
      </c>
      <c r="AN104" s="23" t="s">
        <v>30</v>
      </c>
    </row>
    <row r="105" spans="2:40" x14ac:dyDescent="0.2">
      <c r="B105" s="18"/>
      <c r="C105" s="18"/>
      <c r="G105" s="18"/>
      <c r="L105" s="18"/>
      <c r="P105" s="59" t="s">
        <v>111</v>
      </c>
      <c r="Q105" s="21"/>
      <c r="R105" s="29"/>
      <c r="S105" s="29"/>
      <c r="T105" s="29"/>
      <c r="U105" s="29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46" t="e">
        <v>#DIV/0!</v>
      </c>
    </row>
    <row r="106" spans="2:40" x14ac:dyDescent="0.2">
      <c r="B106" s="18"/>
      <c r="C106" s="18"/>
      <c r="G106" s="18"/>
      <c r="L106" s="18"/>
      <c r="P106" s="60"/>
      <c r="Q106" s="21"/>
      <c r="R106" s="29"/>
      <c r="S106" s="29"/>
      <c r="T106" s="29"/>
      <c r="U106" s="29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46" t="e">
        <v>#DIV/0!</v>
      </c>
    </row>
    <row r="107" spans="2:40" x14ac:dyDescent="0.2">
      <c r="B107" s="18"/>
      <c r="C107" s="18"/>
      <c r="G107" s="18"/>
      <c r="L107" s="18"/>
      <c r="P107" s="20" t="s">
        <v>82</v>
      </c>
      <c r="Q107" s="21"/>
      <c r="R107" s="29"/>
      <c r="S107" s="29"/>
      <c r="T107" s="29"/>
      <c r="U107" s="29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46" t="e">
        <v>#DIV/0!</v>
      </c>
    </row>
    <row r="108" spans="2:40" x14ac:dyDescent="0.2">
      <c r="B108" s="18"/>
      <c r="C108" s="18"/>
      <c r="G108" s="18"/>
      <c r="L108" s="18"/>
      <c r="P108" s="27" t="s">
        <v>107</v>
      </c>
      <c r="Q108" s="21"/>
      <c r="R108" s="29"/>
      <c r="S108" s="29"/>
      <c r="T108" s="29"/>
      <c r="U108" s="29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46" t="e">
        <v>#DIV/0!</v>
      </c>
    </row>
    <row r="109" spans="2:40" x14ac:dyDescent="0.2">
      <c r="B109" s="18"/>
      <c r="C109" s="18"/>
      <c r="G109" s="18"/>
      <c r="L109" s="18"/>
      <c r="P109" s="30" t="s">
        <v>70</v>
      </c>
      <c r="Q109" s="21"/>
      <c r="R109" s="29"/>
      <c r="S109" s="29"/>
      <c r="T109" s="29"/>
      <c r="U109" s="29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46" t="e">
        <v>#DIV/0!</v>
      </c>
    </row>
    <row r="110" spans="2:40" x14ac:dyDescent="0.2">
      <c r="B110" s="18"/>
      <c r="C110" s="18"/>
      <c r="G110" s="18"/>
      <c r="L110" s="18"/>
      <c r="P110" s="57" t="s">
        <v>114</v>
      </c>
      <c r="Q110" s="21"/>
      <c r="R110" s="29"/>
      <c r="S110" s="29"/>
      <c r="T110" s="29"/>
      <c r="U110" s="29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46" t="e">
        <v>#DIV/0!</v>
      </c>
    </row>
    <row r="111" spans="2:40" x14ac:dyDescent="0.2">
      <c r="B111" s="18"/>
      <c r="C111" s="18"/>
      <c r="G111" s="18"/>
      <c r="L111" s="18"/>
      <c r="P111" s="58" t="s">
        <v>111</v>
      </c>
      <c r="Q111" s="21"/>
      <c r="R111" s="29"/>
      <c r="S111" s="29"/>
      <c r="T111" s="29"/>
      <c r="U111" s="29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46" t="e">
        <v>#DIV/0!</v>
      </c>
    </row>
    <row r="112" spans="2:40" x14ac:dyDescent="0.2">
      <c r="B112" s="18"/>
      <c r="C112" s="18"/>
      <c r="G112" s="18"/>
      <c r="L112" s="18"/>
      <c r="P112" s="59" t="s">
        <v>111</v>
      </c>
      <c r="Q112" s="21"/>
      <c r="R112" s="29"/>
      <c r="S112" s="29"/>
      <c r="T112" s="29"/>
      <c r="U112" s="29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46" t="e">
        <v>#DIV/0!</v>
      </c>
    </row>
    <row r="113" spans="2:37" x14ac:dyDescent="0.2">
      <c r="B113" s="18"/>
      <c r="C113" s="18"/>
      <c r="G113" s="18"/>
      <c r="L113" s="18"/>
      <c r="P113" s="60"/>
      <c r="Q113" s="21"/>
      <c r="R113" s="29"/>
      <c r="S113" s="29"/>
      <c r="T113" s="29"/>
      <c r="U113" s="29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46" t="e">
        <v>#DIV/0!</v>
      </c>
    </row>
    <row r="114" spans="2:37" x14ac:dyDescent="0.2">
      <c r="B114" s="18"/>
      <c r="C114" s="18"/>
      <c r="G114" s="18"/>
      <c r="L114" s="18"/>
      <c r="P114" s="20" t="s">
        <v>83</v>
      </c>
      <c r="Q114" s="21"/>
      <c r="R114" s="29"/>
      <c r="S114" s="29"/>
      <c r="T114" s="29"/>
      <c r="U114" s="29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46" t="e">
        <v>#DIV/0!</v>
      </c>
    </row>
    <row r="115" spans="2:37" x14ac:dyDescent="0.2">
      <c r="B115" s="18"/>
      <c r="C115" s="18"/>
      <c r="G115" s="18"/>
      <c r="L115" s="18"/>
      <c r="P115" s="27" t="s">
        <v>107</v>
      </c>
      <c r="Q115" s="21"/>
      <c r="R115" s="29"/>
      <c r="S115" s="29"/>
      <c r="T115" s="29"/>
      <c r="U115" s="29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46" t="e">
        <v>#DIV/0!</v>
      </c>
    </row>
    <row r="116" spans="2:37" x14ac:dyDescent="0.2">
      <c r="B116" s="18"/>
      <c r="C116" s="18"/>
      <c r="G116" s="18"/>
      <c r="L116" s="18"/>
      <c r="P116" s="30" t="s">
        <v>70</v>
      </c>
      <c r="Q116" s="21"/>
      <c r="R116" s="29"/>
      <c r="S116" s="29"/>
      <c r="T116" s="29"/>
      <c r="U116" s="29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46" t="e">
        <v>#DIV/0!</v>
      </c>
    </row>
    <row r="117" spans="2:37" x14ac:dyDescent="0.2">
      <c r="B117" s="18"/>
      <c r="C117" s="18"/>
      <c r="G117" s="18"/>
      <c r="L117" s="18"/>
      <c r="P117" s="57" t="s">
        <v>114</v>
      </c>
      <c r="Q117" s="21"/>
      <c r="R117" s="29"/>
      <c r="S117" s="29"/>
      <c r="T117" s="29"/>
      <c r="U117" s="29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46" t="e">
        <v>#DIV/0!</v>
      </c>
    </row>
    <row r="118" spans="2:37" x14ac:dyDescent="0.2">
      <c r="B118" s="18"/>
      <c r="C118" s="18"/>
      <c r="G118" s="18"/>
      <c r="L118" s="18"/>
      <c r="P118" s="58" t="s">
        <v>111</v>
      </c>
      <c r="Q118" s="21"/>
      <c r="R118" s="29"/>
      <c r="S118" s="29"/>
      <c r="T118" s="29"/>
      <c r="U118" s="29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46" t="e">
        <v>#DIV/0!</v>
      </c>
    </row>
    <row r="119" spans="2:37" x14ac:dyDescent="0.2">
      <c r="B119" s="18"/>
      <c r="C119" s="18"/>
      <c r="G119" s="18"/>
      <c r="L119" s="18"/>
      <c r="P119" s="59" t="s">
        <v>111</v>
      </c>
      <c r="Q119" s="21"/>
      <c r="R119" s="29"/>
      <c r="S119" s="29"/>
      <c r="T119" s="29"/>
      <c r="U119" s="29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46" t="e">
        <v>#DIV/0!</v>
      </c>
    </row>
    <row r="120" spans="2:37" x14ac:dyDescent="0.2">
      <c r="B120" s="18"/>
      <c r="C120" s="18"/>
      <c r="G120" s="18"/>
      <c r="L120" s="18"/>
      <c r="P120" s="60"/>
      <c r="Q120" s="21"/>
      <c r="R120" s="29"/>
      <c r="S120" s="29"/>
      <c r="T120" s="29"/>
      <c r="U120" s="29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46" t="e">
        <v>#DIV/0!</v>
      </c>
    </row>
    <row r="121" spans="2:37" x14ac:dyDescent="0.2">
      <c r="B121" s="18"/>
      <c r="C121" s="18"/>
      <c r="G121" s="18"/>
      <c r="L121" s="18"/>
      <c r="P121" s="20" t="s">
        <v>84</v>
      </c>
      <c r="Q121" s="21"/>
      <c r="R121" s="29"/>
      <c r="S121" s="29"/>
      <c r="T121" s="29"/>
      <c r="U121" s="29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46" t="e">
        <v>#DIV/0!</v>
      </c>
    </row>
    <row r="122" spans="2:37" x14ac:dyDescent="0.2">
      <c r="B122" s="18"/>
      <c r="C122" s="18"/>
      <c r="G122" s="18"/>
      <c r="L122" s="18"/>
      <c r="P122" s="27" t="s">
        <v>106</v>
      </c>
      <c r="Q122" s="21"/>
      <c r="R122" s="29"/>
      <c r="S122" s="29"/>
      <c r="T122" s="29"/>
      <c r="U122" s="29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46" t="e">
        <v>#DIV/0!</v>
      </c>
    </row>
    <row r="123" spans="2:37" x14ac:dyDescent="0.2">
      <c r="B123" s="18"/>
      <c r="C123" s="18"/>
      <c r="G123" s="18"/>
      <c r="L123" s="18"/>
      <c r="P123" s="30" t="s">
        <v>70</v>
      </c>
      <c r="Q123" s="21"/>
      <c r="R123" s="29"/>
      <c r="S123" s="29"/>
      <c r="T123" s="29"/>
      <c r="U123" s="29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46" t="e">
        <v>#DIV/0!</v>
      </c>
    </row>
    <row r="124" spans="2:37" x14ac:dyDescent="0.2">
      <c r="B124" s="18"/>
      <c r="C124" s="18"/>
      <c r="G124" s="18"/>
      <c r="L124" s="18"/>
      <c r="P124" s="57" t="s">
        <v>114</v>
      </c>
      <c r="Q124" s="21"/>
      <c r="R124" s="29"/>
      <c r="S124" s="29"/>
      <c r="T124" s="29"/>
      <c r="U124" s="29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46" t="e">
        <v>#DIV/0!</v>
      </c>
    </row>
    <row r="125" spans="2:37" x14ac:dyDescent="0.2">
      <c r="B125" s="18"/>
      <c r="C125" s="18"/>
      <c r="G125" s="18"/>
      <c r="L125" s="18"/>
      <c r="P125" s="58" t="s">
        <v>111</v>
      </c>
      <c r="Q125" s="21"/>
      <c r="R125" s="29"/>
      <c r="S125" s="29"/>
      <c r="T125" s="29"/>
      <c r="U125" s="29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46" t="e">
        <v>#DIV/0!</v>
      </c>
    </row>
    <row r="126" spans="2:37" x14ac:dyDescent="0.2">
      <c r="B126" s="18"/>
      <c r="C126" s="18"/>
      <c r="G126" s="18"/>
      <c r="L126" s="18"/>
      <c r="P126" s="59" t="s">
        <v>111</v>
      </c>
      <c r="Q126" s="21"/>
      <c r="R126" s="29"/>
      <c r="S126" s="29"/>
      <c r="T126" s="29"/>
      <c r="U126" s="29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46" t="e">
        <v>#DIV/0!</v>
      </c>
    </row>
    <row r="127" spans="2:37" x14ac:dyDescent="0.2">
      <c r="B127" s="18"/>
      <c r="C127" s="18"/>
      <c r="G127" s="18"/>
      <c r="L127" s="18"/>
      <c r="P127" s="60"/>
      <c r="Q127" s="21"/>
      <c r="R127" s="29"/>
      <c r="S127" s="29"/>
      <c r="T127" s="29"/>
      <c r="U127" s="29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46" t="e">
        <v>#DIV/0!</v>
      </c>
    </row>
    <row r="128" spans="2:37" x14ac:dyDescent="0.2">
      <c r="B128" s="18"/>
      <c r="C128" s="18"/>
      <c r="G128" s="18"/>
      <c r="L128" s="18"/>
      <c r="P128" s="20" t="s">
        <v>98</v>
      </c>
      <c r="Q128" s="21"/>
      <c r="R128" s="29"/>
      <c r="S128" s="29"/>
      <c r="T128" s="29"/>
      <c r="U128" s="29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46" t="e">
        <v>#DIV/0!</v>
      </c>
    </row>
    <row r="129" spans="2:37" x14ac:dyDescent="0.2">
      <c r="B129" s="18"/>
      <c r="C129" s="18"/>
      <c r="G129" s="18"/>
      <c r="L129" s="18"/>
      <c r="P129" s="27" t="s">
        <v>106</v>
      </c>
      <c r="Q129" s="21"/>
      <c r="R129" s="29"/>
      <c r="S129" s="29"/>
      <c r="T129" s="29"/>
      <c r="U129" s="29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46" t="e">
        <v>#DIV/0!</v>
      </c>
    </row>
    <row r="130" spans="2:37" x14ac:dyDescent="0.2">
      <c r="B130" s="18"/>
      <c r="C130" s="18"/>
      <c r="G130" s="18"/>
      <c r="L130" s="18"/>
      <c r="P130" s="30" t="s">
        <v>70</v>
      </c>
      <c r="Q130" s="21"/>
      <c r="R130" s="29"/>
      <c r="S130" s="29"/>
      <c r="T130" s="29"/>
      <c r="U130" s="29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46" t="e">
        <v>#DIV/0!</v>
      </c>
    </row>
    <row r="131" spans="2:37" x14ac:dyDescent="0.2">
      <c r="B131" s="18"/>
      <c r="C131" s="18"/>
      <c r="G131" s="18"/>
      <c r="L131" s="18"/>
      <c r="P131" s="57" t="s">
        <v>114</v>
      </c>
      <c r="Q131" s="21"/>
      <c r="R131" s="29"/>
      <c r="S131" s="29"/>
      <c r="T131" s="29"/>
      <c r="U131" s="29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46" t="e">
        <v>#DIV/0!</v>
      </c>
    </row>
    <row r="132" spans="2:37" x14ac:dyDescent="0.2">
      <c r="B132" s="18"/>
      <c r="C132" s="18"/>
      <c r="G132" s="18"/>
      <c r="L132" s="18"/>
      <c r="P132" s="58" t="s">
        <v>111</v>
      </c>
      <c r="Q132" s="21"/>
      <c r="R132" s="29"/>
      <c r="S132" s="29"/>
      <c r="T132" s="29"/>
      <c r="U132" s="29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46" t="e">
        <v>#DIV/0!</v>
      </c>
    </row>
    <row r="133" spans="2:37" x14ac:dyDescent="0.2">
      <c r="B133" s="18"/>
      <c r="C133" s="18"/>
      <c r="G133" s="18"/>
      <c r="L133" s="18"/>
      <c r="P133" s="59" t="s">
        <v>111</v>
      </c>
      <c r="Q133" s="21"/>
      <c r="R133" s="29"/>
      <c r="S133" s="29"/>
      <c r="T133" s="29"/>
      <c r="U133" s="29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46" t="e">
        <v>#DIV/0!</v>
      </c>
    </row>
    <row r="134" spans="2:37" x14ac:dyDescent="0.2">
      <c r="B134" s="18"/>
      <c r="C134" s="18"/>
      <c r="G134" s="18"/>
      <c r="L134" s="18"/>
      <c r="P134" s="60"/>
      <c r="Q134" s="21"/>
      <c r="R134" s="29"/>
      <c r="S134" s="29"/>
      <c r="T134" s="29"/>
      <c r="U134" s="29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46" t="e">
        <v>#DIV/0!</v>
      </c>
    </row>
    <row r="135" spans="2:37" x14ac:dyDescent="0.2">
      <c r="B135" s="18"/>
      <c r="C135" s="18"/>
      <c r="G135" s="18"/>
      <c r="L135" s="18"/>
      <c r="P135" s="20" t="s">
        <v>99</v>
      </c>
      <c r="Q135" s="21"/>
      <c r="R135" s="29"/>
      <c r="S135" s="29"/>
      <c r="T135" s="29"/>
      <c r="U135" s="29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46" t="e">
        <v>#DIV/0!</v>
      </c>
    </row>
    <row r="136" spans="2:37" x14ac:dyDescent="0.2">
      <c r="B136" s="18"/>
      <c r="C136" s="18"/>
      <c r="G136" s="18"/>
      <c r="L136" s="18"/>
      <c r="P136" s="27" t="s">
        <v>108</v>
      </c>
      <c r="Q136" s="21"/>
      <c r="R136" s="29"/>
      <c r="S136" s="29"/>
      <c r="T136" s="29"/>
      <c r="U136" s="29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46" t="e">
        <v>#DIV/0!</v>
      </c>
    </row>
    <row r="137" spans="2:37" x14ac:dyDescent="0.2">
      <c r="B137" s="18"/>
      <c r="C137" s="18"/>
      <c r="G137" s="18"/>
      <c r="L137" s="18"/>
      <c r="P137" s="30" t="s">
        <v>110</v>
      </c>
      <c r="Q137" s="21"/>
      <c r="R137" s="29"/>
      <c r="S137" s="29"/>
      <c r="T137" s="29"/>
      <c r="U137" s="29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46" t="e">
        <v>#DIV/0!</v>
      </c>
    </row>
    <row r="138" spans="2:37" x14ac:dyDescent="0.2">
      <c r="B138" s="18"/>
      <c r="C138" s="18"/>
      <c r="G138" s="18"/>
      <c r="L138" s="18"/>
      <c r="P138" s="57" t="s">
        <v>114</v>
      </c>
      <c r="Q138" s="21"/>
      <c r="R138" s="29"/>
      <c r="S138" s="29"/>
      <c r="T138" s="29"/>
      <c r="U138" s="29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46" t="e">
        <v>#DIV/0!</v>
      </c>
    </row>
    <row r="139" spans="2:37" x14ac:dyDescent="0.2">
      <c r="B139" s="18"/>
      <c r="C139" s="18"/>
      <c r="G139" s="18"/>
      <c r="L139" s="18"/>
      <c r="P139" s="58" t="s">
        <v>111</v>
      </c>
      <c r="Q139" s="21"/>
      <c r="R139" s="29"/>
      <c r="S139" s="29"/>
      <c r="T139" s="29"/>
      <c r="U139" s="29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46" t="e">
        <v>#DIV/0!</v>
      </c>
    </row>
    <row r="140" spans="2:37" x14ac:dyDescent="0.2">
      <c r="B140" s="18"/>
      <c r="C140" s="18"/>
      <c r="G140" s="18"/>
      <c r="L140" s="18"/>
      <c r="P140" s="59" t="s">
        <v>111</v>
      </c>
      <c r="Q140" s="21"/>
      <c r="R140" s="29"/>
      <c r="S140" s="29"/>
      <c r="T140" s="29"/>
      <c r="U140" s="29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46" t="e">
        <v>#DIV/0!</v>
      </c>
    </row>
    <row r="141" spans="2:37" x14ac:dyDescent="0.2">
      <c r="B141" s="18"/>
      <c r="C141" s="18"/>
      <c r="G141" s="18"/>
      <c r="L141" s="18"/>
      <c r="P141" s="60"/>
      <c r="Q141" s="21"/>
      <c r="R141" s="29"/>
      <c r="S141" s="29"/>
      <c r="T141" s="29"/>
      <c r="U141" s="29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46" t="e">
        <v>#DIV/0!</v>
      </c>
    </row>
    <row r="142" spans="2:37" x14ac:dyDescent="0.2">
      <c r="B142" s="18"/>
      <c r="C142" s="18"/>
      <c r="G142" s="18"/>
      <c r="L142" s="18"/>
      <c r="P142" s="20" t="s">
        <v>100</v>
      </c>
      <c r="Q142" s="21"/>
      <c r="R142" s="29"/>
      <c r="S142" s="29"/>
      <c r="T142" s="29"/>
      <c r="U142" s="29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46" t="e">
        <v>#DIV/0!</v>
      </c>
    </row>
    <row r="143" spans="2:37" x14ac:dyDescent="0.2">
      <c r="B143" s="18"/>
      <c r="C143" s="18"/>
      <c r="G143" s="18"/>
      <c r="L143" s="18"/>
      <c r="P143" s="27" t="s">
        <v>109</v>
      </c>
      <c r="Q143" s="21"/>
      <c r="R143" s="29"/>
      <c r="S143" s="29"/>
      <c r="T143" s="29"/>
      <c r="U143" s="29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46" t="e">
        <v>#DIV/0!</v>
      </c>
    </row>
    <row r="144" spans="2:37" x14ac:dyDescent="0.2">
      <c r="B144" s="18"/>
      <c r="C144" s="18"/>
      <c r="G144" s="18"/>
      <c r="L144" s="18"/>
      <c r="P144" s="30" t="s">
        <v>110</v>
      </c>
      <c r="Q144" s="21"/>
      <c r="R144" s="29"/>
      <c r="S144" s="29"/>
      <c r="T144" s="29"/>
      <c r="U144" s="29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46" t="e">
        <v>#DIV/0!</v>
      </c>
    </row>
    <row r="145" spans="2:37" x14ac:dyDescent="0.2">
      <c r="B145" s="18"/>
      <c r="C145" s="18"/>
      <c r="G145" s="18"/>
      <c r="L145" s="18"/>
      <c r="P145" s="57" t="s">
        <v>69</v>
      </c>
      <c r="Q145" s="21"/>
      <c r="R145" s="29"/>
      <c r="S145" s="29"/>
      <c r="T145" s="29"/>
      <c r="U145" s="29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46" t="e">
        <v>#DIV/0!</v>
      </c>
    </row>
    <row r="146" spans="2:37" x14ac:dyDescent="0.2">
      <c r="B146" s="18"/>
      <c r="C146" s="18"/>
      <c r="G146" s="18"/>
      <c r="L146" s="18"/>
      <c r="P146" s="58" t="s">
        <v>111</v>
      </c>
      <c r="Q146" s="21"/>
      <c r="R146" s="29"/>
      <c r="S146" s="29"/>
      <c r="T146" s="29"/>
      <c r="U146" s="29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46" t="e">
        <v>#DIV/0!</v>
      </c>
    </row>
    <row r="147" spans="2:37" x14ac:dyDescent="0.2">
      <c r="B147" s="18"/>
      <c r="C147" s="18"/>
      <c r="G147" s="18"/>
      <c r="L147" s="18"/>
      <c r="P147" s="59" t="s">
        <v>111</v>
      </c>
      <c r="Q147" s="21"/>
      <c r="R147" s="29"/>
      <c r="S147" s="29"/>
      <c r="T147" s="29"/>
      <c r="U147" s="29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46" t="e">
        <v>#DIV/0!</v>
      </c>
    </row>
    <row r="148" spans="2:37" x14ac:dyDescent="0.2">
      <c r="B148" s="18"/>
      <c r="C148" s="18"/>
      <c r="G148" s="18"/>
      <c r="L148" s="18"/>
      <c r="P148" s="60"/>
      <c r="Q148" s="21"/>
      <c r="R148" s="29"/>
      <c r="S148" s="29"/>
      <c r="T148" s="29"/>
      <c r="U148" s="29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46" t="e">
        <v>#DIV/0!</v>
      </c>
    </row>
    <row r="149" spans="2:37" x14ac:dyDescent="0.2">
      <c r="B149" s="18"/>
      <c r="C149" s="18"/>
      <c r="G149" s="18"/>
      <c r="L149" s="18"/>
      <c r="P149" s="20" t="s">
        <v>101</v>
      </c>
      <c r="Q149" s="21"/>
      <c r="R149" s="29"/>
      <c r="S149" s="29"/>
      <c r="T149" s="29"/>
      <c r="U149" s="29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46" t="e">
        <v>#DIV/0!</v>
      </c>
    </row>
    <row r="150" spans="2:37" x14ac:dyDescent="0.2">
      <c r="B150" s="18"/>
      <c r="C150" s="18"/>
      <c r="G150" s="18"/>
      <c r="L150" s="18"/>
      <c r="P150" s="27" t="s">
        <v>107</v>
      </c>
      <c r="Q150" s="21"/>
      <c r="R150" s="29"/>
      <c r="S150" s="29"/>
      <c r="T150" s="29"/>
      <c r="U150" s="29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46" t="e">
        <v>#DIV/0!</v>
      </c>
    </row>
    <row r="151" spans="2:37" x14ac:dyDescent="0.2">
      <c r="B151" s="18"/>
      <c r="C151" s="18"/>
      <c r="G151" s="18"/>
      <c r="L151" s="18"/>
      <c r="P151" s="30" t="s">
        <v>110</v>
      </c>
      <c r="Q151" s="21"/>
      <c r="R151" s="29"/>
      <c r="S151" s="29"/>
      <c r="T151" s="29"/>
      <c r="U151" s="29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46" t="e">
        <v>#DIV/0!</v>
      </c>
    </row>
    <row r="152" spans="2:37" x14ac:dyDescent="0.2">
      <c r="B152" s="18"/>
      <c r="C152" s="18"/>
      <c r="G152" s="18"/>
      <c r="L152" s="18"/>
      <c r="P152" s="57" t="s">
        <v>69</v>
      </c>
      <c r="Q152" s="21"/>
      <c r="R152" s="29"/>
      <c r="S152" s="29"/>
      <c r="T152" s="29"/>
      <c r="U152" s="29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46" t="e">
        <v>#DIV/0!</v>
      </c>
    </row>
    <row r="153" spans="2:37" x14ac:dyDescent="0.2">
      <c r="B153" s="18"/>
      <c r="C153" s="18"/>
      <c r="G153" s="18"/>
      <c r="L153" s="18"/>
      <c r="P153" s="58" t="s">
        <v>111</v>
      </c>
      <c r="Q153" s="21"/>
      <c r="R153" s="29"/>
      <c r="S153" s="29"/>
      <c r="T153" s="29"/>
      <c r="U153" s="29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46" t="e">
        <v>#DIV/0!</v>
      </c>
    </row>
    <row r="154" spans="2:37" x14ac:dyDescent="0.2">
      <c r="B154" s="18"/>
      <c r="C154" s="18"/>
      <c r="G154" s="18"/>
      <c r="L154" s="18"/>
      <c r="P154" s="59" t="s">
        <v>111</v>
      </c>
      <c r="Q154" s="21"/>
      <c r="R154" s="29"/>
      <c r="S154" s="29"/>
      <c r="T154" s="29"/>
      <c r="U154" s="29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46" t="e">
        <v>#DIV/0!</v>
      </c>
    </row>
    <row r="155" spans="2:37" x14ac:dyDescent="0.2">
      <c r="B155" s="18"/>
      <c r="C155" s="18"/>
      <c r="G155" s="18"/>
      <c r="L155" s="18"/>
      <c r="P155" s="60"/>
      <c r="Q155" s="21"/>
      <c r="R155" s="29"/>
      <c r="S155" s="29"/>
      <c r="T155" s="29"/>
      <c r="U155" s="29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46" t="e">
        <v>#DIV/0!</v>
      </c>
    </row>
    <row r="156" spans="2:37" x14ac:dyDescent="0.2">
      <c r="B156" s="18"/>
      <c r="C156" s="18"/>
      <c r="G156" s="18"/>
      <c r="L156" s="18"/>
      <c r="P156" s="20" t="s">
        <v>102</v>
      </c>
      <c r="Q156" s="21"/>
      <c r="R156" s="29"/>
      <c r="S156" s="29"/>
      <c r="T156" s="29"/>
      <c r="U156" s="29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46" t="e">
        <v>#DIV/0!</v>
      </c>
    </row>
    <row r="157" spans="2:37" x14ac:dyDescent="0.2">
      <c r="B157" s="18"/>
      <c r="C157" s="18"/>
      <c r="G157" s="18"/>
      <c r="L157" s="18"/>
      <c r="P157" s="27" t="s">
        <v>107</v>
      </c>
      <c r="Q157" s="21"/>
      <c r="R157" s="29"/>
      <c r="S157" s="29"/>
      <c r="T157" s="29"/>
      <c r="U157" s="29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46" t="e">
        <v>#DIV/0!</v>
      </c>
    </row>
    <row r="158" spans="2:37" x14ac:dyDescent="0.2">
      <c r="B158" s="18"/>
      <c r="C158" s="18"/>
      <c r="G158" s="18"/>
      <c r="L158" s="18"/>
      <c r="P158" s="30" t="s">
        <v>110</v>
      </c>
      <c r="Q158" s="21"/>
      <c r="R158" s="29"/>
      <c r="S158" s="29"/>
      <c r="T158" s="29"/>
      <c r="U158" s="29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46" t="e">
        <v>#DIV/0!</v>
      </c>
    </row>
    <row r="159" spans="2:37" x14ac:dyDescent="0.2">
      <c r="B159" s="18"/>
      <c r="C159" s="18"/>
      <c r="G159" s="18"/>
      <c r="L159" s="18"/>
      <c r="P159" s="57" t="s">
        <v>69</v>
      </c>
      <c r="Q159" s="21"/>
      <c r="R159" s="29"/>
      <c r="S159" s="29"/>
      <c r="T159" s="29"/>
      <c r="U159" s="29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46" t="e">
        <v>#DIV/0!</v>
      </c>
    </row>
    <row r="160" spans="2:37" x14ac:dyDescent="0.2">
      <c r="B160" s="18"/>
      <c r="C160" s="18"/>
      <c r="G160" s="18"/>
      <c r="L160" s="18"/>
      <c r="P160" s="58" t="s">
        <v>111</v>
      </c>
      <c r="Q160" s="21"/>
      <c r="R160" s="29"/>
      <c r="S160" s="29"/>
      <c r="T160" s="29"/>
      <c r="U160" s="29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46" t="e">
        <v>#DIV/0!</v>
      </c>
    </row>
    <row r="161" spans="2:37" x14ac:dyDescent="0.2">
      <c r="B161" s="18"/>
      <c r="C161" s="18"/>
      <c r="G161" s="18"/>
      <c r="L161" s="18"/>
      <c r="P161" s="59" t="s">
        <v>111</v>
      </c>
      <c r="Q161" s="21"/>
      <c r="R161" s="29"/>
      <c r="S161" s="29"/>
      <c r="T161" s="29"/>
      <c r="U161" s="29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46" t="e">
        <v>#DIV/0!</v>
      </c>
    </row>
    <row r="162" spans="2:37" x14ac:dyDescent="0.2">
      <c r="B162" s="18"/>
      <c r="C162" s="18"/>
      <c r="G162" s="18"/>
      <c r="L162" s="18"/>
      <c r="P162" s="60"/>
      <c r="Q162" s="21"/>
      <c r="R162" s="29"/>
      <c r="S162" s="29"/>
      <c r="T162" s="29"/>
      <c r="U162" s="29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46" t="e">
        <v>#DIV/0!</v>
      </c>
    </row>
    <row r="163" spans="2:37" x14ac:dyDescent="0.2">
      <c r="B163" s="18"/>
      <c r="C163" s="18"/>
      <c r="G163" s="18"/>
      <c r="L163" s="18"/>
      <c r="P163" s="20" t="s">
        <v>103</v>
      </c>
      <c r="Q163" s="21"/>
      <c r="R163" s="29"/>
      <c r="S163" s="29"/>
      <c r="T163" s="29"/>
      <c r="U163" s="29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46" t="e">
        <v>#DIV/0!</v>
      </c>
    </row>
    <row r="164" spans="2:37" x14ac:dyDescent="0.2">
      <c r="B164" s="18"/>
      <c r="C164" s="18"/>
      <c r="G164" s="18"/>
      <c r="L164" s="18"/>
      <c r="P164" s="27" t="s">
        <v>107</v>
      </c>
      <c r="Q164" s="21"/>
      <c r="R164" s="29"/>
      <c r="S164" s="29"/>
      <c r="T164" s="29"/>
      <c r="U164" s="29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46" t="e">
        <v>#DIV/0!</v>
      </c>
    </row>
    <row r="165" spans="2:37" x14ac:dyDescent="0.2">
      <c r="B165" s="18"/>
      <c r="C165" s="18"/>
      <c r="G165" s="18"/>
      <c r="L165" s="18"/>
      <c r="P165" s="30" t="s">
        <v>110</v>
      </c>
      <c r="Q165" s="21"/>
      <c r="R165" s="29"/>
      <c r="S165" s="29"/>
      <c r="T165" s="29"/>
      <c r="U165" s="29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46" t="e">
        <v>#DIV/0!</v>
      </c>
    </row>
    <row r="166" spans="2:37" x14ac:dyDescent="0.2">
      <c r="B166" s="18"/>
      <c r="C166" s="18"/>
      <c r="G166" s="18"/>
      <c r="L166" s="18"/>
      <c r="P166" s="57" t="s">
        <v>69</v>
      </c>
      <c r="Q166" s="21"/>
      <c r="R166" s="29"/>
      <c r="S166" s="29"/>
      <c r="T166" s="29"/>
      <c r="U166" s="29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46" t="e">
        <v>#DIV/0!</v>
      </c>
    </row>
    <row r="167" spans="2:37" x14ac:dyDescent="0.2">
      <c r="B167" s="18"/>
      <c r="C167" s="18"/>
      <c r="G167" s="18"/>
      <c r="L167" s="18"/>
      <c r="P167" s="58" t="s">
        <v>111</v>
      </c>
      <c r="Q167" s="21"/>
      <c r="R167" s="29"/>
      <c r="S167" s="29"/>
      <c r="T167" s="29"/>
      <c r="U167" s="29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46" t="e">
        <v>#DIV/0!</v>
      </c>
    </row>
    <row r="168" spans="2:37" x14ac:dyDescent="0.2">
      <c r="B168" s="18"/>
      <c r="C168" s="18"/>
      <c r="G168" s="18"/>
      <c r="L168" s="18"/>
      <c r="P168" s="59" t="s">
        <v>111</v>
      </c>
      <c r="Q168" s="21"/>
      <c r="R168" s="29"/>
      <c r="S168" s="29"/>
      <c r="T168" s="29"/>
      <c r="U168" s="29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46" t="e">
        <v>#DIV/0!</v>
      </c>
    </row>
    <row r="169" spans="2:37" x14ac:dyDescent="0.2">
      <c r="B169" s="18"/>
      <c r="C169" s="18"/>
      <c r="G169" s="18"/>
      <c r="L169" s="18"/>
      <c r="P169" s="60"/>
      <c r="Q169" s="21"/>
      <c r="R169" s="29"/>
      <c r="S169" s="29"/>
      <c r="T169" s="29"/>
      <c r="U169" s="29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46" t="e">
        <v>#DIV/0!</v>
      </c>
    </row>
    <row r="170" spans="2:37" x14ac:dyDescent="0.2">
      <c r="B170" s="18"/>
      <c r="C170" s="18"/>
      <c r="G170" s="18"/>
      <c r="L170" s="18"/>
      <c r="P170" s="20" t="s">
        <v>104</v>
      </c>
      <c r="Q170" s="21"/>
      <c r="R170" s="29"/>
      <c r="S170" s="29"/>
      <c r="T170" s="29"/>
      <c r="U170" s="29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46" t="e">
        <v>#DIV/0!</v>
      </c>
    </row>
    <row r="171" spans="2:37" x14ac:dyDescent="0.2">
      <c r="B171" s="18"/>
      <c r="C171" s="18"/>
      <c r="G171" s="18"/>
      <c r="L171" s="18"/>
      <c r="P171" s="27" t="s">
        <v>106</v>
      </c>
      <c r="Q171" s="21"/>
      <c r="R171" s="29"/>
      <c r="S171" s="29"/>
      <c r="T171" s="29"/>
      <c r="U171" s="29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46" t="e">
        <v>#DIV/0!</v>
      </c>
    </row>
    <row r="172" spans="2:37" x14ac:dyDescent="0.2">
      <c r="B172" s="18"/>
      <c r="C172" s="18"/>
      <c r="G172" s="18"/>
      <c r="L172" s="18"/>
      <c r="P172" s="30" t="s">
        <v>110</v>
      </c>
      <c r="Q172" s="21"/>
      <c r="R172" s="29"/>
      <c r="S172" s="29"/>
      <c r="T172" s="29"/>
      <c r="U172" s="29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46" t="e">
        <v>#DIV/0!</v>
      </c>
    </row>
    <row r="173" spans="2:37" x14ac:dyDescent="0.2">
      <c r="B173" s="18"/>
      <c r="C173" s="18"/>
      <c r="G173" s="18"/>
      <c r="L173" s="18"/>
      <c r="P173" s="57" t="s">
        <v>69</v>
      </c>
      <c r="Q173" s="21"/>
      <c r="R173" s="29"/>
      <c r="S173" s="29"/>
      <c r="T173" s="29"/>
      <c r="U173" s="29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46" t="e">
        <v>#DIV/0!</v>
      </c>
    </row>
    <row r="174" spans="2:37" x14ac:dyDescent="0.2">
      <c r="B174" s="18"/>
      <c r="C174" s="18"/>
      <c r="G174" s="18"/>
      <c r="L174" s="18"/>
      <c r="P174" s="58" t="s">
        <v>111</v>
      </c>
      <c r="Q174" s="21"/>
      <c r="R174" s="29"/>
      <c r="S174" s="29"/>
      <c r="T174" s="29"/>
      <c r="U174" s="29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46" t="e">
        <v>#DIV/0!</v>
      </c>
    </row>
    <row r="175" spans="2:37" x14ac:dyDescent="0.2">
      <c r="B175" s="18"/>
      <c r="C175" s="18"/>
      <c r="G175" s="18"/>
      <c r="L175" s="18"/>
      <c r="P175" s="59" t="s">
        <v>111</v>
      </c>
      <c r="Q175" s="21"/>
      <c r="R175" s="29"/>
      <c r="S175" s="29"/>
      <c r="T175" s="29"/>
      <c r="U175" s="29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46" t="e">
        <v>#DIV/0!</v>
      </c>
    </row>
    <row r="176" spans="2:37" x14ac:dyDescent="0.2">
      <c r="B176" s="18"/>
      <c r="C176" s="18"/>
      <c r="G176" s="18"/>
      <c r="L176" s="18"/>
      <c r="P176" s="60"/>
      <c r="Q176" s="21"/>
      <c r="R176" s="29"/>
      <c r="S176" s="29"/>
      <c r="T176" s="29"/>
      <c r="U176" s="29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46" t="e">
        <v>#DIV/0!</v>
      </c>
    </row>
    <row r="177" spans="2:37" x14ac:dyDescent="0.2">
      <c r="B177" s="18"/>
      <c r="C177" s="18"/>
      <c r="G177" s="18"/>
      <c r="L177" s="18"/>
      <c r="P177" s="20" t="s">
        <v>105</v>
      </c>
      <c r="Q177" s="21"/>
      <c r="R177" s="29"/>
      <c r="S177" s="29"/>
      <c r="T177" s="29"/>
      <c r="U177" s="29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46" t="e">
        <v>#DIV/0!</v>
      </c>
    </row>
    <row r="178" spans="2:37" x14ac:dyDescent="0.2">
      <c r="B178" s="18"/>
      <c r="C178" s="18"/>
      <c r="G178" s="18"/>
      <c r="L178" s="18"/>
      <c r="P178" s="27" t="s">
        <v>107</v>
      </c>
      <c r="Q178" s="21"/>
      <c r="R178" s="29"/>
      <c r="S178" s="29"/>
      <c r="T178" s="29"/>
      <c r="U178" s="29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46" t="e">
        <v>#DIV/0!</v>
      </c>
    </row>
    <row r="179" spans="2:37" x14ac:dyDescent="0.2">
      <c r="B179" s="18"/>
      <c r="C179" s="18"/>
      <c r="G179" s="18"/>
      <c r="L179" s="18"/>
      <c r="P179" s="30" t="s">
        <v>110</v>
      </c>
      <c r="Q179" s="21"/>
      <c r="R179" s="29"/>
      <c r="S179" s="29"/>
      <c r="T179" s="29"/>
      <c r="U179" s="29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46" t="e">
        <v>#DIV/0!</v>
      </c>
    </row>
    <row r="180" spans="2:37" x14ac:dyDescent="0.2">
      <c r="B180" s="18"/>
      <c r="C180" s="18"/>
      <c r="G180" s="18"/>
      <c r="L180" s="18"/>
      <c r="P180" s="57" t="s">
        <v>114</v>
      </c>
      <c r="Q180" s="21"/>
      <c r="R180" s="29"/>
      <c r="S180" s="29"/>
      <c r="T180" s="29"/>
      <c r="U180" s="29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46" t="e">
        <v>#DIV/0!</v>
      </c>
    </row>
    <row r="181" spans="2:37" x14ac:dyDescent="0.2">
      <c r="B181" s="18"/>
      <c r="C181" s="18"/>
      <c r="G181" s="18"/>
      <c r="L181" s="18"/>
      <c r="P181" s="58" t="s">
        <v>111</v>
      </c>
      <c r="Q181" s="21"/>
      <c r="R181" s="29"/>
      <c r="S181" s="29"/>
      <c r="T181" s="29"/>
      <c r="U181" s="29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46" t="e">
        <v>#DIV/0!</v>
      </c>
    </row>
    <row r="182" spans="2:37" x14ac:dyDescent="0.2">
      <c r="B182" s="18"/>
      <c r="C182" s="18"/>
      <c r="G182" s="18"/>
      <c r="L182" s="18"/>
      <c r="P182" s="59" t="s">
        <v>111</v>
      </c>
      <c r="Q182" s="21"/>
      <c r="R182" s="29"/>
      <c r="S182" s="29"/>
      <c r="T182" s="29"/>
      <c r="U182" s="29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46" t="e">
        <v>#DIV/0!</v>
      </c>
    </row>
    <row r="183" spans="2:37" x14ac:dyDescent="0.2">
      <c r="B183" s="18"/>
      <c r="C183" s="18"/>
      <c r="G183" s="18"/>
      <c r="L183" s="18"/>
      <c r="P183" s="60"/>
      <c r="Q183" s="21"/>
      <c r="R183" s="29"/>
      <c r="S183" s="29"/>
      <c r="T183" s="29"/>
      <c r="U183" s="29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46" t="e">
        <v>#DIV/0!</v>
      </c>
    </row>
    <row r="184" spans="2:37" x14ac:dyDescent="0.2">
      <c r="B184" s="18"/>
      <c r="C184" s="18"/>
      <c r="G184" s="18"/>
      <c r="L184" s="18"/>
      <c r="P184" s="20" t="s">
        <v>92</v>
      </c>
      <c r="Q184" s="21"/>
      <c r="R184" s="29"/>
      <c r="S184" s="29"/>
      <c r="T184" s="29"/>
      <c r="U184" s="29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46" t="e">
        <v>#DIV/0!</v>
      </c>
    </row>
    <row r="185" spans="2:37" x14ac:dyDescent="0.2">
      <c r="B185" s="18"/>
      <c r="C185" s="18"/>
      <c r="G185" s="18"/>
      <c r="L185" s="18"/>
      <c r="P185" s="27" t="s">
        <v>108</v>
      </c>
      <c r="Q185" s="21"/>
      <c r="R185" s="29"/>
      <c r="S185" s="29"/>
      <c r="T185" s="29"/>
      <c r="U185" s="29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46" t="e">
        <v>#DIV/0!</v>
      </c>
    </row>
    <row r="186" spans="2:37" x14ac:dyDescent="0.2">
      <c r="B186" s="18"/>
      <c r="C186" s="18"/>
      <c r="G186" s="18"/>
      <c r="L186" s="18"/>
      <c r="P186" s="30" t="s">
        <v>71</v>
      </c>
      <c r="Q186" s="21"/>
      <c r="R186" s="29"/>
      <c r="S186" s="29"/>
      <c r="T186" s="29"/>
      <c r="U186" s="29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46" t="e">
        <v>#DIV/0!</v>
      </c>
    </row>
    <row r="187" spans="2:37" x14ac:dyDescent="0.2">
      <c r="B187" s="18"/>
      <c r="C187" s="18"/>
      <c r="G187" s="18"/>
      <c r="L187" s="18"/>
      <c r="P187" s="57" t="s">
        <v>114</v>
      </c>
      <c r="Q187" s="21"/>
      <c r="R187" s="29"/>
      <c r="S187" s="29"/>
      <c r="T187" s="29"/>
      <c r="U187" s="29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46" t="e">
        <v>#DIV/0!</v>
      </c>
    </row>
    <row r="188" spans="2:37" x14ac:dyDescent="0.2">
      <c r="B188" s="18"/>
      <c r="C188" s="18"/>
      <c r="G188" s="18"/>
      <c r="L188" s="18"/>
      <c r="P188" s="58" t="s">
        <v>111</v>
      </c>
      <c r="Q188" s="21"/>
      <c r="R188" s="29"/>
      <c r="S188" s="29"/>
      <c r="T188" s="29"/>
      <c r="U188" s="29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46" t="e">
        <v>#DIV/0!</v>
      </c>
    </row>
    <row r="189" spans="2:37" x14ac:dyDescent="0.2">
      <c r="B189" s="18"/>
      <c r="C189" s="18"/>
      <c r="G189" s="18"/>
      <c r="L189" s="18"/>
      <c r="P189" s="59" t="s">
        <v>111</v>
      </c>
      <c r="Q189" s="21"/>
      <c r="R189" s="29"/>
      <c r="S189" s="29"/>
      <c r="T189" s="29"/>
      <c r="U189" s="29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46" t="e">
        <v>#DIV/0!</v>
      </c>
    </row>
    <row r="190" spans="2:37" x14ac:dyDescent="0.2">
      <c r="B190" s="18"/>
      <c r="C190" s="18"/>
      <c r="G190" s="18"/>
      <c r="L190" s="18"/>
      <c r="P190" s="60"/>
      <c r="Q190" s="21"/>
      <c r="R190" s="29"/>
      <c r="S190" s="29"/>
      <c r="T190" s="29"/>
      <c r="U190" s="29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46" t="e">
        <v>#DIV/0!</v>
      </c>
    </row>
    <row r="191" spans="2:37" x14ac:dyDescent="0.2">
      <c r="B191" s="18"/>
      <c r="C191" s="18"/>
      <c r="G191" s="18"/>
      <c r="L191" s="18"/>
      <c r="P191" s="20" t="s">
        <v>93</v>
      </c>
      <c r="Q191" s="21"/>
      <c r="R191" s="29"/>
      <c r="S191" s="29"/>
      <c r="T191" s="29"/>
      <c r="U191" s="29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46" t="e">
        <v>#DIV/0!</v>
      </c>
    </row>
    <row r="192" spans="2:37" x14ac:dyDescent="0.2">
      <c r="B192" s="18"/>
      <c r="C192" s="18"/>
      <c r="G192" s="18"/>
      <c r="L192" s="18"/>
      <c r="P192" s="27" t="s">
        <v>109</v>
      </c>
      <c r="Q192" s="21"/>
      <c r="R192" s="29"/>
      <c r="S192" s="29"/>
      <c r="T192" s="29"/>
      <c r="U192" s="29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46" t="e">
        <v>#DIV/0!</v>
      </c>
    </row>
    <row r="193" spans="2:37" x14ac:dyDescent="0.2">
      <c r="B193" s="18"/>
      <c r="C193" s="18"/>
      <c r="G193" s="18"/>
      <c r="L193" s="18"/>
      <c r="P193" s="30" t="s">
        <v>71</v>
      </c>
      <c r="Q193" s="21"/>
      <c r="R193" s="29"/>
      <c r="S193" s="29"/>
      <c r="T193" s="29"/>
      <c r="U193" s="29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46" t="e">
        <v>#DIV/0!</v>
      </c>
    </row>
    <row r="194" spans="2:37" x14ac:dyDescent="0.2">
      <c r="B194" s="18"/>
      <c r="C194" s="18"/>
      <c r="G194" s="18"/>
      <c r="L194" s="18"/>
      <c r="P194" s="57" t="s">
        <v>114</v>
      </c>
      <c r="Q194" s="21"/>
      <c r="R194" s="29"/>
      <c r="S194" s="29"/>
      <c r="T194" s="29"/>
      <c r="U194" s="29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46" t="e">
        <v>#DIV/0!</v>
      </c>
    </row>
    <row r="195" spans="2:37" x14ac:dyDescent="0.2">
      <c r="B195" s="18"/>
      <c r="C195" s="18"/>
      <c r="G195" s="18"/>
      <c r="L195" s="18"/>
      <c r="P195" s="58" t="s">
        <v>111</v>
      </c>
      <c r="Q195" s="21"/>
      <c r="R195" s="29"/>
      <c r="S195" s="29"/>
      <c r="T195" s="29"/>
      <c r="U195" s="29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46" t="e">
        <v>#DIV/0!</v>
      </c>
    </row>
    <row r="196" spans="2:37" x14ac:dyDescent="0.2">
      <c r="B196" s="18"/>
      <c r="C196" s="18"/>
      <c r="G196" s="18"/>
      <c r="L196" s="18"/>
      <c r="P196" s="59" t="s">
        <v>111</v>
      </c>
      <c r="Q196" s="21"/>
      <c r="R196" s="29"/>
      <c r="S196" s="29"/>
      <c r="T196" s="29"/>
      <c r="U196" s="29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46" t="e">
        <v>#DIV/0!</v>
      </c>
    </row>
    <row r="197" spans="2:37" x14ac:dyDescent="0.2">
      <c r="B197" s="18"/>
      <c r="C197" s="18"/>
      <c r="G197" s="18"/>
      <c r="L197" s="18"/>
      <c r="P197" s="60"/>
      <c r="Q197" s="21"/>
      <c r="R197" s="29"/>
      <c r="S197" s="29"/>
      <c r="T197" s="29"/>
      <c r="U197" s="29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46" t="e">
        <v>#DIV/0!</v>
      </c>
    </row>
    <row r="198" spans="2:37" x14ac:dyDescent="0.2">
      <c r="B198" s="18"/>
      <c r="C198" s="18"/>
      <c r="G198" s="18"/>
      <c r="L198" s="18"/>
      <c r="P198" s="20" t="s">
        <v>94</v>
      </c>
      <c r="Q198" s="21"/>
      <c r="R198" s="29"/>
      <c r="S198" s="29"/>
      <c r="T198" s="29"/>
      <c r="U198" s="29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46" t="e">
        <v>#DIV/0!</v>
      </c>
    </row>
    <row r="199" spans="2:37" x14ac:dyDescent="0.2">
      <c r="B199" s="18"/>
      <c r="C199" s="18"/>
      <c r="G199" s="18"/>
      <c r="L199" s="18"/>
      <c r="P199" s="27" t="s">
        <v>106</v>
      </c>
      <c r="Q199" s="21"/>
      <c r="R199" s="29"/>
      <c r="S199" s="29"/>
      <c r="T199" s="29"/>
      <c r="U199" s="29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46" t="e">
        <v>#DIV/0!</v>
      </c>
    </row>
    <row r="200" spans="2:37" x14ac:dyDescent="0.2">
      <c r="B200" s="18"/>
      <c r="C200" s="18"/>
      <c r="G200" s="18"/>
      <c r="L200" s="18"/>
      <c r="P200" s="30" t="s">
        <v>71</v>
      </c>
      <c r="Q200" s="21"/>
      <c r="R200" s="29"/>
      <c r="S200" s="29"/>
      <c r="T200" s="29"/>
      <c r="U200" s="29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46" t="e">
        <v>#DIV/0!</v>
      </c>
    </row>
    <row r="201" spans="2:37" x14ac:dyDescent="0.2">
      <c r="B201" s="18"/>
      <c r="C201" s="18"/>
      <c r="G201" s="18"/>
      <c r="L201" s="18"/>
      <c r="P201" s="57" t="s">
        <v>69</v>
      </c>
      <c r="Q201" s="21"/>
      <c r="R201" s="29"/>
      <c r="S201" s="29"/>
      <c r="T201" s="29"/>
      <c r="U201" s="29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46" t="e">
        <v>#DIV/0!</v>
      </c>
    </row>
    <row r="202" spans="2:37" x14ac:dyDescent="0.2">
      <c r="B202" s="18"/>
      <c r="C202" s="18"/>
      <c r="G202" s="18"/>
      <c r="L202" s="18"/>
      <c r="P202" s="58" t="s">
        <v>111</v>
      </c>
      <c r="Q202" s="21"/>
      <c r="R202" s="29"/>
      <c r="S202" s="29"/>
      <c r="T202" s="29"/>
      <c r="U202" s="29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46" t="e">
        <v>#DIV/0!</v>
      </c>
    </row>
    <row r="203" spans="2:37" x14ac:dyDescent="0.2">
      <c r="B203" s="18"/>
      <c r="C203" s="18"/>
      <c r="G203" s="18"/>
      <c r="L203" s="18"/>
      <c r="P203" s="59" t="s">
        <v>111</v>
      </c>
      <c r="Q203" s="21"/>
      <c r="R203" s="29"/>
      <c r="S203" s="29"/>
      <c r="T203" s="29"/>
      <c r="U203" s="29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46" t="e">
        <v>#DIV/0!</v>
      </c>
    </row>
    <row r="204" spans="2:37" x14ac:dyDescent="0.2">
      <c r="B204" s="18"/>
      <c r="C204" s="18"/>
      <c r="G204" s="18"/>
      <c r="P204" s="60"/>
      <c r="Q204" s="21"/>
      <c r="R204" s="29"/>
      <c r="S204" s="29"/>
      <c r="T204" s="29"/>
      <c r="U204" s="29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46" t="e">
        <v>#DIV/0!</v>
      </c>
    </row>
    <row r="205" spans="2:37" x14ac:dyDescent="0.2">
      <c r="B205" s="18"/>
      <c r="C205" s="18"/>
      <c r="G205" s="18"/>
      <c r="P205" s="20" t="s">
        <v>95</v>
      </c>
      <c r="Q205" s="21"/>
      <c r="R205" s="29"/>
      <c r="S205" s="29"/>
      <c r="T205" s="29"/>
      <c r="U205" s="29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46" t="e">
        <v>#DIV/0!</v>
      </c>
    </row>
    <row r="206" spans="2:37" x14ac:dyDescent="0.2">
      <c r="B206" s="18"/>
      <c r="C206" s="18"/>
      <c r="G206" s="18"/>
      <c r="P206" s="27" t="s">
        <v>107</v>
      </c>
      <c r="Q206" s="21"/>
      <c r="R206" s="29"/>
      <c r="S206" s="29"/>
      <c r="T206" s="29"/>
      <c r="U206" s="29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46" t="e">
        <v>#DIV/0!</v>
      </c>
    </row>
    <row r="207" spans="2:37" x14ac:dyDescent="0.2">
      <c r="B207" s="18"/>
      <c r="C207" s="18"/>
      <c r="G207" s="18"/>
      <c r="P207" s="30" t="s">
        <v>71</v>
      </c>
      <c r="Q207" s="21"/>
      <c r="R207" s="29"/>
      <c r="S207" s="29"/>
      <c r="T207" s="29"/>
      <c r="U207" s="29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46" t="e">
        <v>#DIV/0!</v>
      </c>
    </row>
    <row r="208" spans="2:37" x14ac:dyDescent="0.2">
      <c r="P208" s="57" t="s">
        <v>69</v>
      </c>
      <c r="Q208" s="21"/>
      <c r="R208" s="29"/>
      <c r="S208" s="29"/>
      <c r="T208" s="29"/>
      <c r="U208" s="29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46" t="e">
        <v>#DIV/0!</v>
      </c>
    </row>
    <row r="209" spans="1:37" x14ac:dyDescent="0.2">
      <c r="P209" s="58" t="s">
        <v>111</v>
      </c>
      <c r="Q209" s="21"/>
      <c r="R209" s="29"/>
      <c r="S209" s="29"/>
      <c r="T209" s="29"/>
      <c r="U209" s="29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46" t="e">
        <v>#DIV/0!</v>
      </c>
    </row>
    <row r="210" spans="1:37" x14ac:dyDescent="0.2">
      <c r="P210" s="59" t="s">
        <v>111</v>
      </c>
      <c r="Q210" s="21"/>
      <c r="R210" s="29"/>
      <c r="S210" s="29"/>
      <c r="T210" s="29"/>
      <c r="U210" s="29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46" t="e">
        <v>#DIV/0!</v>
      </c>
    </row>
    <row r="211" spans="1:37" x14ac:dyDescent="0.2">
      <c r="P211" s="60"/>
      <c r="Q211" s="21"/>
      <c r="R211" s="29"/>
      <c r="S211" s="29"/>
      <c r="T211" s="29"/>
      <c r="U211" s="29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46" t="e">
        <v>#DIV/0!</v>
      </c>
    </row>
    <row r="212" spans="1:37" x14ac:dyDescent="0.2">
      <c r="P212" s="20" t="s">
        <v>96</v>
      </c>
      <c r="Q212" s="21"/>
      <c r="R212" s="29"/>
      <c r="S212" s="29"/>
      <c r="T212" s="29"/>
      <c r="U212" s="29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46" t="e">
        <v>#DIV/0!</v>
      </c>
    </row>
    <row r="213" spans="1:37" x14ac:dyDescent="0.2">
      <c r="P213" s="27" t="s">
        <v>107</v>
      </c>
      <c r="Q213" s="21"/>
      <c r="R213" s="29"/>
      <c r="S213" s="29"/>
      <c r="T213" s="29"/>
      <c r="U213" s="29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46" t="e">
        <v>#DIV/0!</v>
      </c>
    </row>
    <row r="214" spans="1:37" x14ac:dyDescent="0.2">
      <c r="P214" s="30" t="s">
        <v>71</v>
      </c>
      <c r="Q214" s="21"/>
      <c r="R214" s="29"/>
      <c r="S214" s="29"/>
      <c r="T214" s="29"/>
      <c r="U214" s="29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46" t="e">
        <v>#DIV/0!</v>
      </c>
    </row>
    <row r="215" spans="1:37" x14ac:dyDescent="0.2">
      <c r="P215" s="57" t="s">
        <v>114</v>
      </c>
      <c r="Q215" s="21"/>
      <c r="R215" s="29"/>
      <c r="S215" s="29"/>
      <c r="T215" s="29"/>
      <c r="U215" s="29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46" t="e">
        <v>#DIV/0!</v>
      </c>
    </row>
    <row r="216" spans="1:37" x14ac:dyDescent="0.2">
      <c r="P216" s="58" t="s">
        <v>111</v>
      </c>
      <c r="Q216" s="21"/>
      <c r="R216" s="29"/>
      <c r="S216" s="29"/>
      <c r="T216" s="29"/>
      <c r="U216" s="29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46" t="e">
        <v>#DIV/0!</v>
      </c>
    </row>
    <row r="217" spans="1:37" x14ac:dyDescent="0.2">
      <c r="P217" s="59" t="s">
        <v>111</v>
      </c>
      <c r="Q217" s="21"/>
      <c r="R217" s="29"/>
      <c r="S217" s="29"/>
      <c r="T217" s="29"/>
      <c r="U217" s="29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46" t="e">
        <v>#DIV/0!</v>
      </c>
    </row>
    <row r="218" spans="1:37" x14ac:dyDescent="0.2">
      <c r="P218" s="60"/>
      <c r="Q218" s="21"/>
      <c r="R218" s="29"/>
      <c r="S218" s="29"/>
      <c r="T218" s="29"/>
      <c r="U218" s="29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46" t="e">
        <v>#DIV/0!</v>
      </c>
    </row>
    <row r="219" spans="1:37" x14ac:dyDescent="0.2">
      <c r="P219" s="20" t="s">
        <v>97</v>
      </c>
      <c r="Q219" s="21"/>
      <c r="R219" s="29"/>
      <c r="S219" s="29"/>
      <c r="T219" s="29"/>
      <c r="U219" s="29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46" t="e">
        <v>#DIV/0!</v>
      </c>
    </row>
    <row r="220" spans="1:37" x14ac:dyDescent="0.2">
      <c r="P220" s="27" t="s">
        <v>107</v>
      </c>
      <c r="Q220" s="21"/>
      <c r="R220" s="29"/>
      <c r="S220" s="29"/>
      <c r="T220" s="29"/>
      <c r="U220" s="29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46" t="e">
        <v>#DIV/0!</v>
      </c>
    </row>
    <row r="221" spans="1:37" x14ac:dyDescent="0.2">
      <c r="P221" s="30" t="s">
        <v>71</v>
      </c>
      <c r="Q221" s="21"/>
      <c r="R221" s="29"/>
      <c r="S221" s="29"/>
      <c r="T221" s="29"/>
      <c r="U221" s="29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46" t="e">
        <v>#DIV/0!</v>
      </c>
    </row>
    <row r="222" spans="1:37" x14ac:dyDescent="0.2">
      <c r="B222" s="18"/>
      <c r="P222" s="57" t="s">
        <v>114</v>
      </c>
      <c r="Q222" s="21"/>
      <c r="R222" s="29"/>
      <c r="S222" s="29"/>
      <c r="T222" s="29"/>
      <c r="U222" s="29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46" t="e">
        <v>#DIV/0!</v>
      </c>
    </row>
    <row r="223" spans="1:37" x14ac:dyDescent="0.2">
      <c r="P223" s="58" t="s">
        <v>111</v>
      </c>
      <c r="Q223" s="21"/>
      <c r="R223" s="29"/>
      <c r="S223" s="29"/>
      <c r="T223" s="29"/>
      <c r="U223" s="29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46" t="e">
        <v>#DIV/0!</v>
      </c>
    </row>
    <row r="224" spans="1:37" x14ac:dyDescent="0.2">
      <c r="A224" s="19" t="s">
        <v>29</v>
      </c>
      <c r="B224" s="21" t="s">
        <v>35</v>
      </c>
      <c r="C224" s="34"/>
      <c r="D224" s="18"/>
      <c r="P224" s="59" t="s">
        <v>111</v>
      </c>
      <c r="Q224" s="21"/>
      <c r="R224" s="29"/>
      <c r="S224" s="29"/>
      <c r="T224" s="29"/>
      <c r="U224" s="29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46" t="e">
        <v>#DIV/0!</v>
      </c>
    </row>
    <row r="225" spans="1:37" x14ac:dyDescent="0.2">
      <c r="A225" s="20" t="s">
        <v>65</v>
      </c>
      <c r="B225" s="21">
        <v>30</v>
      </c>
      <c r="C225" s="34"/>
      <c r="D225" s="18"/>
      <c r="P225" s="60"/>
      <c r="Q225" s="21"/>
      <c r="R225" s="29"/>
      <c r="S225" s="29"/>
      <c r="T225" s="29"/>
      <c r="U225" s="29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46" t="e">
        <v>#DIV/0!</v>
      </c>
    </row>
    <row r="226" spans="1:37" x14ac:dyDescent="0.2">
      <c r="A226" s="27" t="s">
        <v>77</v>
      </c>
      <c r="B226" s="21">
        <v>1</v>
      </c>
      <c r="C226" s="34"/>
      <c r="D226" s="18"/>
      <c r="P226" s="20" t="s">
        <v>116</v>
      </c>
      <c r="Q226" s="21">
        <v>1.03</v>
      </c>
      <c r="R226" s="29"/>
      <c r="S226" s="29"/>
      <c r="T226" s="29"/>
      <c r="U226" s="29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46" t="e">
        <v>#DIV/0!</v>
      </c>
    </row>
    <row r="227" spans="1:37" x14ac:dyDescent="0.2">
      <c r="A227" s="27" t="s">
        <v>78</v>
      </c>
      <c r="B227" s="21">
        <v>1</v>
      </c>
      <c r="C227" s="34"/>
      <c r="D227" s="18"/>
      <c r="P227" s="27" t="s">
        <v>107</v>
      </c>
      <c r="Q227" s="21">
        <v>1.03</v>
      </c>
      <c r="R227" s="29"/>
      <c r="S227" s="29"/>
      <c r="T227" s="29"/>
      <c r="U227" s="29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46" t="e">
        <v>#DIV/0!</v>
      </c>
    </row>
    <row r="228" spans="1:37" x14ac:dyDescent="0.2">
      <c r="A228" s="27" t="s">
        <v>85</v>
      </c>
      <c r="B228" s="21">
        <v>1</v>
      </c>
      <c r="C228" s="34"/>
      <c r="D228" s="18"/>
      <c r="P228" s="30" t="s">
        <v>72</v>
      </c>
      <c r="Q228" s="21">
        <v>1.03</v>
      </c>
      <c r="R228" s="29"/>
      <c r="S228" s="29"/>
      <c r="T228" s="29"/>
      <c r="U228" s="29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46" t="e">
        <v>#DIV/0!</v>
      </c>
    </row>
    <row r="229" spans="1:37" x14ac:dyDescent="0.2">
      <c r="A229" s="27" t="s">
        <v>86</v>
      </c>
      <c r="B229" s="21">
        <v>1</v>
      </c>
      <c r="C229" s="34"/>
      <c r="D229" s="18"/>
      <c r="P229" s="57" t="s">
        <v>69</v>
      </c>
      <c r="Q229" s="21">
        <v>1.03</v>
      </c>
      <c r="R229" s="29"/>
      <c r="S229" s="29"/>
      <c r="T229" s="29"/>
      <c r="U229" s="29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46" t="e">
        <v>#DIV/0!</v>
      </c>
    </row>
    <row r="230" spans="1:37" x14ac:dyDescent="0.2">
      <c r="A230" s="27" t="s">
        <v>87</v>
      </c>
      <c r="B230" s="21">
        <v>1</v>
      </c>
      <c r="C230" s="34"/>
      <c r="D230" s="18"/>
      <c r="P230" s="58">
        <v>0.6</v>
      </c>
      <c r="Q230" s="21">
        <v>1.03</v>
      </c>
      <c r="R230" s="29"/>
      <c r="S230" s="29"/>
      <c r="T230" s="29"/>
      <c r="U230" s="29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46" t="e">
        <v>#DIV/0!</v>
      </c>
    </row>
    <row r="231" spans="1:37" x14ac:dyDescent="0.2">
      <c r="A231" s="27" t="s">
        <v>88</v>
      </c>
      <c r="B231" s="21">
        <v>1</v>
      </c>
      <c r="C231" s="34"/>
      <c r="D231" s="18"/>
      <c r="P231" s="59">
        <v>20</v>
      </c>
      <c r="Q231" s="21">
        <v>1.03</v>
      </c>
      <c r="R231" s="29"/>
      <c r="S231" s="29"/>
      <c r="T231" s="29"/>
      <c r="U231" s="29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46" t="e">
        <v>#DIV/0!</v>
      </c>
    </row>
    <row r="232" spans="1:37" x14ac:dyDescent="0.2">
      <c r="A232" s="27" t="s">
        <v>89</v>
      </c>
      <c r="B232" s="21">
        <v>1</v>
      </c>
      <c r="C232" s="34"/>
      <c r="D232" s="18"/>
      <c r="P232" s="60" t="s">
        <v>34</v>
      </c>
      <c r="Q232" s="21">
        <v>1.03</v>
      </c>
      <c r="R232" s="29"/>
      <c r="S232" s="29"/>
      <c r="T232" s="29"/>
      <c r="U232" s="29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46" t="e">
        <v>#DIV/0!</v>
      </c>
    </row>
    <row r="233" spans="1:37" x14ac:dyDescent="0.2">
      <c r="A233" s="27" t="s">
        <v>90</v>
      </c>
      <c r="B233" s="21">
        <v>1</v>
      </c>
      <c r="C233" s="34"/>
      <c r="D233" s="18"/>
      <c r="P233" s="20" t="s">
        <v>118</v>
      </c>
      <c r="Q233" s="21">
        <v>0.85</v>
      </c>
      <c r="R233" s="29">
        <v>4</v>
      </c>
      <c r="S233" s="29">
        <v>5</v>
      </c>
      <c r="T233" s="29">
        <v>5</v>
      </c>
      <c r="U233" s="29">
        <v>4</v>
      </c>
      <c r="V233" s="33">
        <v>4</v>
      </c>
      <c r="W233" s="33">
        <v>3</v>
      </c>
      <c r="X233" s="33">
        <v>4</v>
      </c>
      <c r="Y233" s="33">
        <v>4</v>
      </c>
      <c r="Z233" s="33">
        <v>5</v>
      </c>
      <c r="AA233" s="33">
        <v>4</v>
      </c>
      <c r="AB233" s="33">
        <v>5</v>
      </c>
      <c r="AC233" s="33">
        <v>4</v>
      </c>
      <c r="AD233" s="33">
        <v>5</v>
      </c>
      <c r="AE233" s="33">
        <v>3</v>
      </c>
      <c r="AF233" s="33">
        <v>5</v>
      </c>
      <c r="AG233" s="33">
        <v>3</v>
      </c>
      <c r="AH233" s="33">
        <v>5</v>
      </c>
      <c r="AI233" s="33">
        <v>5</v>
      </c>
      <c r="AJ233" s="33">
        <v>4</v>
      </c>
      <c r="AK233" s="46">
        <v>4.2631578947368425</v>
      </c>
    </row>
    <row r="234" spans="1:37" x14ac:dyDescent="0.2">
      <c r="A234" s="27" t="s">
        <v>91</v>
      </c>
      <c r="B234" s="21">
        <v>1</v>
      </c>
      <c r="C234" s="34"/>
      <c r="D234" s="18"/>
      <c r="P234" s="27" t="s">
        <v>106</v>
      </c>
      <c r="Q234" s="21">
        <v>0.85</v>
      </c>
      <c r="R234" s="29">
        <v>4</v>
      </c>
      <c r="S234" s="29">
        <v>5</v>
      </c>
      <c r="T234" s="29">
        <v>5</v>
      </c>
      <c r="U234" s="29">
        <v>4</v>
      </c>
      <c r="V234" s="33">
        <v>4</v>
      </c>
      <c r="W234" s="33">
        <v>3</v>
      </c>
      <c r="X234" s="33">
        <v>4</v>
      </c>
      <c r="Y234" s="33">
        <v>4</v>
      </c>
      <c r="Z234" s="33">
        <v>5</v>
      </c>
      <c r="AA234" s="33">
        <v>4</v>
      </c>
      <c r="AB234" s="33">
        <v>5</v>
      </c>
      <c r="AC234" s="33">
        <v>4</v>
      </c>
      <c r="AD234" s="33">
        <v>5</v>
      </c>
      <c r="AE234" s="33">
        <v>3</v>
      </c>
      <c r="AF234" s="33">
        <v>5</v>
      </c>
      <c r="AG234" s="33">
        <v>3</v>
      </c>
      <c r="AH234" s="33">
        <v>5</v>
      </c>
      <c r="AI234" s="33">
        <v>5</v>
      </c>
      <c r="AJ234" s="33">
        <v>4</v>
      </c>
      <c r="AK234" s="46">
        <v>4.2631578947368425</v>
      </c>
    </row>
    <row r="235" spans="1:37" x14ac:dyDescent="0.2">
      <c r="A235" s="27" t="s">
        <v>79</v>
      </c>
      <c r="B235" s="21">
        <v>1</v>
      </c>
      <c r="C235" s="34"/>
      <c r="D235" s="18"/>
      <c r="P235" s="30" t="s">
        <v>72</v>
      </c>
      <c r="Q235" s="21">
        <v>0.85</v>
      </c>
      <c r="R235" s="29">
        <v>4</v>
      </c>
      <c r="S235" s="29">
        <v>5</v>
      </c>
      <c r="T235" s="29">
        <v>5</v>
      </c>
      <c r="U235" s="29">
        <v>4</v>
      </c>
      <c r="V235" s="33">
        <v>4</v>
      </c>
      <c r="W235" s="33">
        <v>3</v>
      </c>
      <c r="X235" s="33">
        <v>4</v>
      </c>
      <c r="Y235" s="33">
        <v>4</v>
      </c>
      <c r="Z235" s="33">
        <v>5</v>
      </c>
      <c r="AA235" s="33">
        <v>4</v>
      </c>
      <c r="AB235" s="33">
        <v>5</v>
      </c>
      <c r="AC235" s="33">
        <v>4</v>
      </c>
      <c r="AD235" s="33">
        <v>5</v>
      </c>
      <c r="AE235" s="33">
        <v>3</v>
      </c>
      <c r="AF235" s="33">
        <v>5</v>
      </c>
      <c r="AG235" s="33">
        <v>3</v>
      </c>
      <c r="AH235" s="33">
        <v>5</v>
      </c>
      <c r="AI235" s="33">
        <v>5</v>
      </c>
      <c r="AJ235" s="33">
        <v>4</v>
      </c>
      <c r="AK235" s="46">
        <v>4.2631578947368425</v>
      </c>
    </row>
    <row r="236" spans="1:37" x14ac:dyDescent="0.2">
      <c r="A236" s="27" t="s">
        <v>80</v>
      </c>
      <c r="B236" s="21">
        <v>1</v>
      </c>
      <c r="C236" s="34"/>
      <c r="D236" s="18"/>
      <c r="P236" s="57" t="s">
        <v>114</v>
      </c>
      <c r="Q236" s="21">
        <v>0.85</v>
      </c>
      <c r="R236" s="29">
        <v>4</v>
      </c>
      <c r="S236" s="29">
        <v>5</v>
      </c>
      <c r="T236" s="29">
        <v>5</v>
      </c>
      <c r="U236" s="29">
        <v>4</v>
      </c>
      <c r="V236" s="33">
        <v>4</v>
      </c>
      <c r="W236" s="33">
        <v>3</v>
      </c>
      <c r="X236" s="33">
        <v>4</v>
      </c>
      <c r="Y236" s="33">
        <v>4</v>
      </c>
      <c r="Z236" s="33">
        <v>5</v>
      </c>
      <c r="AA236" s="33">
        <v>4</v>
      </c>
      <c r="AB236" s="33">
        <v>5</v>
      </c>
      <c r="AC236" s="33">
        <v>4</v>
      </c>
      <c r="AD236" s="33">
        <v>5</v>
      </c>
      <c r="AE236" s="33">
        <v>3</v>
      </c>
      <c r="AF236" s="33">
        <v>5</v>
      </c>
      <c r="AG236" s="33">
        <v>3</v>
      </c>
      <c r="AH236" s="33">
        <v>5</v>
      </c>
      <c r="AI236" s="33">
        <v>5</v>
      </c>
      <c r="AJ236" s="33">
        <v>4</v>
      </c>
      <c r="AK236" s="46">
        <v>4.2631578947368425</v>
      </c>
    </row>
    <row r="237" spans="1:37" x14ac:dyDescent="0.2">
      <c r="A237" s="27" t="s">
        <v>81</v>
      </c>
      <c r="B237" s="21">
        <v>1</v>
      </c>
      <c r="C237" s="34"/>
      <c r="D237" s="18"/>
      <c r="P237" s="58">
        <v>6.8</v>
      </c>
      <c r="Q237" s="21">
        <v>0.85</v>
      </c>
      <c r="R237" s="29">
        <v>4</v>
      </c>
      <c r="S237" s="29">
        <v>5</v>
      </c>
      <c r="T237" s="29">
        <v>5</v>
      </c>
      <c r="U237" s="29">
        <v>4</v>
      </c>
      <c r="V237" s="33">
        <v>4</v>
      </c>
      <c r="W237" s="33">
        <v>3</v>
      </c>
      <c r="X237" s="33">
        <v>4</v>
      </c>
      <c r="Y237" s="33">
        <v>4</v>
      </c>
      <c r="Z237" s="33">
        <v>5</v>
      </c>
      <c r="AA237" s="33">
        <v>4</v>
      </c>
      <c r="AB237" s="33">
        <v>5</v>
      </c>
      <c r="AC237" s="33">
        <v>4</v>
      </c>
      <c r="AD237" s="33">
        <v>5</v>
      </c>
      <c r="AE237" s="33">
        <v>3</v>
      </c>
      <c r="AF237" s="33">
        <v>5</v>
      </c>
      <c r="AG237" s="33">
        <v>3</v>
      </c>
      <c r="AH237" s="33">
        <v>5</v>
      </c>
      <c r="AI237" s="33">
        <v>5</v>
      </c>
      <c r="AJ237" s="33">
        <v>4</v>
      </c>
      <c r="AK237" s="46">
        <v>4.2631578947368425</v>
      </c>
    </row>
    <row r="238" spans="1:37" x14ac:dyDescent="0.2">
      <c r="A238" s="27" t="s">
        <v>82</v>
      </c>
      <c r="B238" s="21">
        <v>1</v>
      </c>
      <c r="C238" s="34"/>
      <c r="D238" s="18"/>
      <c r="P238" s="59">
        <v>23</v>
      </c>
      <c r="Q238" s="21">
        <v>0.85</v>
      </c>
      <c r="R238" s="29">
        <v>4</v>
      </c>
      <c r="S238" s="29">
        <v>5</v>
      </c>
      <c r="T238" s="29">
        <v>5</v>
      </c>
      <c r="U238" s="29">
        <v>4</v>
      </c>
      <c r="V238" s="33">
        <v>4</v>
      </c>
      <c r="W238" s="33">
        <v>3</v>
      </c>
      <c r="X238" s="33">
        <v>4</v>
      </c>
      <c r="Y238" s="33">
        <v>4</v>
      </c>
      <c r="Z238" s="33">
        <v>5</v>
      </c>
      <c r="AA238" s="33">
        <v>4</v>
      </c>
      <c r="AB238" s="33">
        <v>5</v>
      </c>
      <c r="AC238" s="33">
        <v>4</v>
      </c>
      <c r="AD238" s="33">
        <v>5</v>
      </c>
      <c r="AE238" s="33">
        <v>3</v>
      </c>
      <c r="AF238" s="33">
        <v>5</v>
      </c>
      <c r="AG238" s="33">
        <v>3</v>
      </c>
      <c r="AH238" s="33">
        <v>5</v>
      </c>
      <c r="AI238" s="33">
        <v>5</v>
      </c>
      <c r="AJ238" s="33">
        <v>4</v>
      </c>
      <c r="AK238" s="46">
        <v>4.2631578947368425</v>
      </c>
    </row>
    <row r="239" spans="1:37" x14ac:dyDescent="0.2">
      <c r="A239" s="27" t="s">
        <v>83</v>
      </c>
      <c r="B239" s="21">
        <v>1</v>
      </c>
      <c r="C239" s="34"/>
      <c r="D239" s="18"/>
      <c r="P239" s="60" t="s">
        <v>34</v>
      </c>
      <c r="Q239" s="21">
        <v>0.85</v>
      </c>
      <c r="R239" s="29">
        <v>4</v>
      </c>
      <c r="S239" s="29">
        <v>5</v>
      </c>
      <c r="T239" s="29">
        <v>5</v>
      </c>
      <c r="U239" s="29">
        <v>4</v>
      </c>
      <c r="V239" s="33">
        <v>4</v>
      </c>
      <c r="W239" s="33">
        <v>3</v>
      </c>
      <c r="X239" s="33">
        <v>4</v>
      </c>
      <c r="Y239" s="33">
        <v>4</v>
      </c>
      <c r="Z239" s="33">
        <v>5</v>
      </c>
      <c r="AA239" s="33">
        <v>4</v>
      </c>
      <c r="AB239" s="33">
        <v>5</v>
      </c>
      <c r="AC239" s="33">
        <v>4</v>
      </c>
      <c r="AD239" s="33">
        <v>5</v>
      </c>
      <c r="AE239" s="33">
        <v>3</v>
      </c>
      <c r="AF239" s="33">
        <v>5</v>
      </c>
      <c r="AG239" s="33">
        <v>3</v>
      </c>
      <c r="AH239" s="33">
        <v>5</v>
      </c>
      <c r="AI239" s="33">
        <v>5</v>
      </c>
      <c r="AJ239" s="33">
        <v>4</v>
      </c>
      <c r="AK239" s="46">
        <v>4.2631578947368425</v>
      </c>
    </row>
    <row r="240" spans="1:37" x14ac:dyDescent="0.2">
      <c r="A240" s="27" t="s">
        <v>84</v>
      </c>
      <c r="B240" s="21">
        <v>1</v>
      </c>
      <c r="C240" s="34"/>
      <c r="D240" s="18"/>
      <c r="P240" s="43" t="s">
        <v>30</v>
      </c>
      <c r="Q240" s="21">
        <v>0.99250000000000005</v>
      </c>
      <c r="R240" s="29">
        <v>4</v>
      </c>
      <c r="S240" s="29">
        <v>4.75</v>
      </c>
      <c r="T240" s="29">
        <v>4.5</v>
      </c>
      <c r="U240" s="29">
        <v>3.5</v>
      </c>
      <c r="V240" s="33">
        <v>3.5</v>
      </c>
      <c r="W240" s="33">
        <v>4.25</v>
      </c>
      <c r="X240" s="33">
        <v>4.25</v>
      </c>
      <c r="Y240" s="33">
        <v>4.5</v>
      </c>
      <c r="Z240" s="33">
        <v>4.5</v>
      </c>
      <c r="AA240" s="33">
        <v>4</v>
      </c>
      <c r="AB240" s="33">
        <v>4.75</v>
      </c>
      <c r="AC240" s="33">
        <v>4.25</v>
      </c>
      <c r="AD240" s="33">
        <v>4</v>
      </c>
      <c r="AE240" s="33">
        <v>4.25</v>
      </c>
      <c r="AF240" s="33">
        <v>4.5</v>
      </c>
      <c r="AG240" s="33">
        <v>3.75</v>
      </c>
      <c r="AH240" s="33">
        <v>4.25</v>
      </c>
      <c r="AI240" s="33">
        <v>4</v>
      </c>
      <c r="AJ240" s="33">
        <v>4.5</v>
      </c>
      <c r="AK240" s="46" t="e">
        <v>#DIV/0!</v>
      </c>
    </row>
    <row r="241" spans="1:37" x14ac:dyDescent="0.2">
      <c r="A241" s="27" t="s">
        <v>98</v>
      </c>
      <c r="B241" s="21">
        <v>1</v>
      </c>
      <c r="C241" s="34"/>
      <c r="D241" s="18"/>
      <c r="P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</row>
    <row r="242" spans="1:37" x14ac:dyDescent="0.2">
      <c r="A242" s="27" t="s">
        <v>99</v>
      </c>
      <c r="B242" s="21">
        <v>1</v>
      </c>
      <c r="C242" s="34"/>
      <c r="D242" s="18"/>
      <c r="P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</row>
    <row r="243" spans="1:37" x14ac:dyDescent="0.2">
      <c r="A243" s="27" t="s">
        <v>100</v>
      </c>
      <c r="B243" s="21">
        <v>1</v>
      </c>
      <c r="C243" s="34"/>
      <c r="D243" s="18"/>
      <c r="P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</row>
    <row r="244" spans="1:37" x14ac:dyDescent="0.2">
      <c r="A244" s="27" t="s">
        <v>101</v>
      </c>
      <c r="B244" s="21">
        <v>1</v>
      </c>
      <c r="C244" s="34"/>
      <c r="D244" s="18"/>
      <c r="P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</row>
    <row r="245" spans="1:37" x14ac:dyDescent="0.2">
      <c r="A245" s="27" t="s">
        <v>102</v>
      </c>
      <c r="B245" s="21">
        <v>1</v>
      </c>
      <c r="C245" s="34"/>
      <c r="D245" s="18"/>
      <c r="P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</row>
    <row r="246" spans="1:37" x14ac:dyDescent="0.2">
      <c r="A246" s="27" t="s">
        <v>103</v>
      </c>
      <c r="B246" s="21">
        <v>1</v>
      </c>
      <c r="C246" s="34"/>
      <c r="D246" s="18"/>
      <c r="P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</row>
    <row r="247" spans="1:37" x14ac:dyDescent="0.2">
      <c r="A247" s="27" t="s">
        <v>104</v>
      </c>
      <c r="B247" s="21">
        <v>1</v>
      </c>
      <c r="C247" s="34"/>
      <c r="D247" s="18"/>
      <c r="P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</row>
    <row r="248" spans="1:37" x14ac:dyDescent="0.2">
      <c r="A248" s="27" t="s">
        <v>105</v>
      </c>
      <c r="B248" s="21">
        <v>1</v>
      </c>
      <c r="C248" s="34"/>
      <c r="D248" s="18"/>
      <c r="P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</row>
    <row r="249" spans="1:37" x14ac:dyDescent="0.2">
      <c r="A249" s="27" t="s">
        <v>92</v>
      </c>
      <c r="B249" s="21">
        <v>1</v>
      </c>
      <c r="C249" s="34"/>
      <c r="D249" s="18"/>
      <c r="P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</row>
    <row r="250" spans="1:37" x14ac:dyDescent="0.2">
      <c r="A250" s="27" t="s">
        <v>93</v>
      </c>
      <c r="B250" s="21">
        <v>1</v>
      </c>
      <c r="C250" s="34"/>
      <c r="D250" s="18"/>
      <c r="P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</row>
    <row r="251" spans="1:37" x14ac:dyDescent="0.2">
      <c r="A251" s="27" t="s">
        <v>94</v>
      </c>
      <c r="B251" s="21">
        <v>1</v>
      </c>
      <c r="C251" s="34"/>
      <c r="D251" s="18"/>
      <c r="P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</row>
    <row r="252" spans="1:37" x14ac:dyDescent="0.2">
      <c r="A252" s="27" t="s">
        <v>95</v>
      </c>
      <c r="B252" s="21">
        <v>1</v>
      </c>
      <c r="C252" s="34"/>
      <c r="D252" s="18"/>
      <c r="P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</row>
    <row r="253" spans="1:37" x14ac:dyDescent="0.2">
      <c r="A253" s="27" t="s">
        <v>96</v>
      </c>
      <c r="B253" s="21">
        <v>1</v>
      </c>
      <c r="C253" s="34"/>
      <c r="D253" s="18"/>
      <c r="P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</row>
    <row r="254" spans="1:37" x14ac:dyDescent="0.2">
      <c r="A254" s="27" t="s">
        <v>97</v>
      </c>
      <c r="B254" s="21">
        <v>1</v>
      </c>
      <c r="C254" s="34"/>
      <c r="D254" s="18"/>
      <c r="P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</row>
    <row r="255" spans="1:37" x14ac:dyDescent="0.2">
      <c r="A255" s="27" t="s">
        <v>116</v>
      </c>
      <c r="B255" s="21">
        <v>1</v>
      </c>
      <c r="C255" s="34"/>
      <c r="D255" s="18"/>
      <c r="P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</row>
    <row r="256" spans="1:37" x14ac:dyDescent="0.2">
      <c r="A256" s="20" t="s">
        <v>115</v>
      </c>
      <c r="B256" s="21">
        <v>1</v>
      </c>
      <c r="C256" s="34"/>
      <c r="D256" s="18"/>
      <c r="P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</row>
    <row r="257" spans="1:37" x14ac:dyDescent="0.2">
      <c r="A257" s="27" t="s">
        <v>74</v>
      </c>
      <c r="B257" s="21">
        <v>1</v>
      </c>
      <c r="C257" s="34"/>
      <c r="D257" s="18"/>
      <c r="P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</row>
    <row r="258" spans="1:37" x14ac:dyDescent="0.2">
      <c r="A258" s="20" t="s">
        <v>117</v>
      </c>
      <c r="B258" s="21">
        <v>1</v>
      </c>
      <c r="C258" s="34"/>
      <c r="D258" s="18"/>
      <c r="P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</row>
    <row r="259" spans="1:37" x14ac:dyDescent="0.2">
      <c r="A259" s="27" t="s">
        <v>75</v>
      </c>
      <c r="B259" s="21">
        <v>1</v>
      </c>
      <c r="C259" s="34"/>
      <c r="D259" s="18"/>
      <c r="P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</row>
    <row r="260" spans="1:37" x14ac:dyDescent="0.2">
      <c r="A260" s="20" t="s">
        <v>119</v>
      </c>
      <c r="B260" s="21">
        <v>1</v>
      </c>
      <c r="C260" s="34"/>
      <c r="D260" s="18"/>
      <c r="P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</row>
    <row r="261" spans="1:37" x14ac:dyDescent="0.2">
      <c r="A261" s="27" t="s">
        <v>118</v>
      </c>
      <c r="B261" s="21">
        <v>1</v>
      </c>
      <c r="C261" s="34"/>
      <c r="D261" s="18"/>
      <c r="P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</row>
    <row r="262" spans="1:37" x14ac:dyDescent="0.2">
      <c r="A262" s="20" t="s">
        <v>120</v>
      </c>
      <c r="B262" s="21">
        <v>1</v>
      </c>
      <c r="C262" s="34"/>
      <c r="D262" s="18"/>
      <c r="P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</row>
    <row r="263" spans="1:37" x14ac:dyDescent="0.2">
      <c r="A263" s="27" t="s">
        <v>76</v>
      </c>
      <c r="B263" s="21">
        <v>1</v>
      </c>
      <c r="C263" s="34"/>
      <c r="D263" s="18"/>
      <c r="P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</row>
    <row r="264" spans="1:37" x14ac:dyDescent="0.2">
      <c r="A264" s="20" t="s">
        <v>30</v>
      </c>
      <c r="B264" s="21">
        <v>34</v>
      </c>
      <c r="C264" s="34"/>
      <c r="D264" s="18"/>
      <c r="P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</row>
    <row r="265" spans="1:37" x14ac:dyDescent="0.2">
      <c r="B265" s="18"/>
      <c r="C265" s="34"/>
      <c r="D265" s="18"/>
      <c r="P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</row>
    <row r="266" spans="1:37" x14ac:dyDescent="0.2">
      <c r="B266" s="18"/>
      <c r="C266" s="34"/>
      <c r="D266" s="18"/>
      <c r="P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</row>
    <row r="267" spans="1:37" x14ac:dyDescent="0.2">
      <c r="B267" s="18"/>
      <c r="C267" s="34"/>
      <c r="D267" s="18"/>
      <c r="P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</row>
    <row r="268" spans="1:37" x14ac:dyDescent="0.2">
      <c r="B268" s="18"/>
      <c r="C268" s="34"/>
      <c r="D268" s="18"/>
      <c r="P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</row>
    <row r="269" spans="1:37" x14ac:dyDescent="0.2">
      <c r="B269" s="18"/>
      <c r="C269" s="34"/>
      <c r="D269" s="18"/>
      <c r="P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</row>
    <row r="270" spans="1:37" x14ac:dyDescent="0.2">
      <c r="B270" s="18"/>
      <c r="C270" s="34"/>
      <c r="D270" s="18"/>
      <c r="P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</row>
    <row r="271" spans="1:37" x14ac:dyDescent="0.2">
      <c r="B271" s="18"/>
      <c r="C271" s="34"/>
      <c r="D271" s="18"/>
      <c r="P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</row>
    <row r="272" spans="1:37" x14ac:dyDescent="0.2">
      <c r="B272" s="18"/>
      <c r="C272" s="34"/>
      <c r="D272" s="18"/>
      <c r="P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</row>
    <row r="273" spans="3:12" s="18" customFormat="1" x14ac:dyDescent="0.2">
      <c r="C273" s="34"/>
      <c r="G273" s="22"/>
      <c r="L273" s="24"/>
    </row>
    <row r="274" spans="3:12" s="18" customFormat="1" x14ac:dyDescent="0.2">
      <c r="C274" s="34"/>
      <c r="G274" s="22"/>
      <c r="L274" s="24"/>
    </row>
    <row r="275" spans="3:12" s="18" customFormat="1" x14ac:dyDescent="0.2">
      <c r="C275" s="34"/>
      <c r="G275" s="22"/>
      <c r="L275" s="24"/>
    </row>
    <row r="276" spans="3:12" s="18" customFormat="1" x14ac:dyDescent="0.2">
      <c r="C276" s="34"/>
      <c r="G276" s="22"/>
      <c r="L276" s="24"/>
    </row>
    <row r="277" spans="3:12" s="18" customFormat="1" x14ac:dyDescent="0.2">
      <c r="C277" s="34"/>
      <c r="G277" s="22"/>
      <c r="L277" s="24"/>
    </row>
    <row r="278" spans="3:12" s="18" customFormat="1" x14ac:dyDescent="0.2">
      <c r="C278" s="34"/>
      <c r="G278" s="22"/>
      <c r="L278" s="24"/>
    </row>
    <row r="279" spans="3:12" s="18" customFormat="1" x14ac:dyDescent="0.2">
      <c r="C279" s="34"/>
      <c r="G279" s="22"/>
      <c r="L279" s="24"/>
    </row>
    <row r="280" spans="3:12" s="18" customFormat="1" x14ac:dyDescent="0.2">
      <c r="C280" s="34"/>
      <c r="G280" s="22"/>
      <c r="L280" s="24"/>
    </row>
    <row r="281" spans="3:12" s="18" customFormat="1" x14ac:dyDescent="0.2">
      <c r="C281" s="34"/>
      <c r="G281" s="22"/>
      <c r="L281" s="24"/>
    </row>
    <row r="282" spans="3:12" s="18" customFormat="1" x14ac:dyDescent="0.2">
      <c r="C282" s="34"/>
      <c r="G282" s="22"/>
      <c r="L282" s="24"/>
    </row>
    <row r="283" spans="3:12" s="18" customFormat="1" x14ac:dyDescent="0.2">
      <c r="C283" s="34"/>
      <c r="G283" s="22"/>
      <c r="L283" s="24"/>
    </row>
    <row r="284" spans="3:12" s="18" customFormat="1" x14ac:dyDescent="0.2">
      <c r="C284" s="34"/>
      <c r="G284" s="22"/>
      <c r="L284" s="24"/>
    </row>
    <row r="285" spans="3:12" s="18" customFormat="1" x14ac:dyDescent="0.2">
      <c r="C285" s="34"/>
      <c r="G285" s="22"/>
      <c r="L285" s="24"/>
    </row>
    <row r="286" spans="3:12" s="18" customFormat="1" x14ac:dyDescent="0.2">
      <c r="C286" s="34"/>
      <c r="G286" s="22"/>
      <c r="L286" s="24"/>
    </row>
    <row r="287" spans="3:12" s="18" customFormat="1" x14ac:dyDescent="0.2">
      <c r="C287" s="34"/>
      <c r="G287" s="22"/>
      <c r="L287" s="24"/>
    </row>
    <row r="288" spans="3:12" s="18" customFormat="1" x14ac:dyDescent="0.2">
      <c r="C288" s="34"/>
      <c r="G288" s="22"/>
      <c r="L288" s="24"/>
    </row>
    <row r="289" spans="3:12" s="18" customFormat="1" x14ac:dyDescent="0.2">
      <c r="C289" s="34"/>
      <c r="G289" s="22"/>
      <c r="L289" s="24"/>
    </row>
    <row r="290" spans="3:12" s="18" customFormat="1" x14ac:dyDescent="0.2">
      <c r="C290" s="34"/>
      <c r="G290" s="22"/>
      <c r="L290" s="24"/>
    </row>
    <row r="291" spans="3:12" s="18" customFormat="1" x14ac:dyDescent="0.2">
      <c r="C291" s="34"/>
      <c r="G291" s="22"/>
      <c r="L291" s="24"/>
    </row>
    <row r="292" spans="3:12" s="18" customFormat="1" x14ac:dyDescent="0.2">
      <c r="C292" s="34"/>
      <c r="G292" s="22"/>
      <c r="L292" s="24"/>
    </row>
    <row r="293" spans="3:12" s="18" customFormat="1" x14ac:dyDescent="0.2">
      <c r="C293" s="34"/>
      <c r="G293" s="22"/>
      <c r="L293" s="24"/>
    </row>
    <row r="294" spans="3:12" s="18" customFormat="1" x14ac:dyDescent="0.2">
      <c r="C294" s="34"/>
      <c r="G294" s="22"/>
      <c r="L294" s="24"/>
    </row>
    <row r="295" spans="3:12" s="18" customFormat="1" x14ac:dyDescent="0.2">
      <c r="C295" s="34"/>
      <c r="G295" s="22"/>
      <c r="L295" s="24"/>
    </row>
    <row r="296" spans="3:12" s="18" customFormat="1" x14ac:dyDescent="0.2">
      <c r="C296" s="34"/>
      <c r="G296" s="22"/>
      <c r="L296" s="24"/>
    </row>
    <row r="297" spans="3:12" s="18" customFormat="1" x14ac:dyDescent="0.2">
      <c r="C297" s="34"/>
      <c r="G297" s="22"/>
      <c r="L297" s="24"/>
    </row>
    <row r="298" spans="3:12" s="18" customFormat="1" x14ac:dyDescent="0.2">
      <c r="C298" s="34"/>
      <c r="G298" s="22"/>
      <c r="L298" s="24"/>
    </row>
    <row r="299" spans="3:12" s="18" customFormat="1" x14ac:dyDescent="0.2">
      <c r="C299" s="34"/>
      <c r="G299" s="22"/>
      <c r="L299" s="24"/>
    </row>
    <row r="300" spans="3:12" s="18" customFormat="1" x14ac:dyDescent="0.2">
      <c r="C300" s="34"/>
      <c r="G300" s="22"/>
      <c r="L300" s="24"/>
    </row>
    <row r="301" spans="3:12" s="18" customFormat="1" x14ac:dyDescent="0.2">
      <c r="C301" s="34"/>
      <c r="G301" s="22"/>
      <c r="L301" s="24"/>
    </row>
    <row r="302" spans="3:12" s="18" customFormat="1" x14ac:dyDescent="0.2">
      <c r="C302" s="34"/>
      <c r="G302" s="22"/>
      <c r="L302" s="24"/>
    </row>
    <row r="303" spans="3:12" s="18" customFormat="1" x14ac:dyDescent="0.2">
      <c r="C303" s="34"/>
      <c r="G303" s="22"/>
      <c r="L303" s="24"/>
    </row>
    <row r="304" spans="3:12" s="18" customFormat="1" x14ac:dyDescent="0.2">
      <c r="C304" s="34"/>
      <c r="G304" s="22"/>
      <c r="L304" s="24"/>
    </row>
    <row r="305" spans="3:12" s="18" customFormat="1" x14ac:dyDescent="0.2">
      <c r="C305" s="34"/>
      <c r="G305" s="22"/>
      <c r="L305" s="24"/>
    </row>
    <row r="306" spans="3:12" s="18" customFormat="1" x14ac:dyDescent="0.2">
      <c r="C306" s="34"/>
      <c r="G306" s="22"/>
      <c r="L306" s="24"/>
    </row>
    <row r="307" spans="3:12" s="18" customFormat="1" x14ac:dyDescent="0.2">
      <c r="C307" s="34"/>
      <c r="G307" s="22"/>
      <c r="L307" s="24"/>
    </row>
    <row r="308" spans="3:12" s="18" customFormat="1" x14ac:dyDescent="0.2">
      <c r="C308" s="34"/>
      <c r="G308" s="22"/>
      <c r="L308" s="24"/>
    </row>
    <row r="309" spans="3:12" s="18" customFormat="1" x14ac:dyDescent="0.2">
      <c r="C309" s="34"/>
      <c r="G309" s="22"/>
      <c r="L309" s="24"/>
    </row>
    <row r="310" spans="3:12" s="18" customFormat="1" x14ac:dyDescent="0.2">
      <c r="C310" s="34"/>
      <c r="G310" s="22"/>
      <c r="L310" s="24"/>
    </row>
    <row r="311" spans="3:12" s="18" customFormat="1" x14ac:dyDescent="0.2">
      <c r="C311" s="34"/>
      <c r="G311" s="22"/>
      <c r="L311" s="24"/>
    </row>
    <row r="312" spans="3:12" s="18" customFormat="1" x14ac:dyDescent="0.2">
      <c r="C312" s="34"/>
      <c r="G312" s="22"/>
      <c r="L312" s="24"/>
    </row>
    <row r="313" spans="3:12" s="18" customFormat="1" x14ac:dyDescent="0.2">
      <c r="C313" s="34"/>
      <c r="G313" s="22"/>
      <c r="L313" s="24"/>
    </row>
    <row r="314" spans="3:12" s="18" customFormat="1" x14ac:dyDescent="0.2">
      <c r="C314" s="34"/>
      <c r="G314" s="22"/>
      <c r="L314" s="24"/>
    </row>
    <row r="315" spans="3:12" s="18" customFormat="1" x14ac:dyDescent="0.2">
      <c r="C315" s="34"/>
      <c r="G315" s="22"/>
      <c r="L315" s="24"/>
    </row>
    <row r="316" spans="3:12" s="18" customFormat="1" x14ac:dyDescent="0.2">
      <c r="C316" s="34"/>
      <c r="G316" s="22"/>
      <c r="L316" s="24"/>
    </row>
    <row r="317" spans="3:12" s="18" customFormat="1" x14ac:dyDescent="0.2">
      <c r="C317" s="34"/>
      <c r="G317" s="22"/>
      <c r="L317" s="24"/>
    </row>
    <row r="318" spans="3:12" s="18" customFormat="1" x14ac:dyDescent="0.2">
      <c r="C318" s="34"/>
      <c r="G318" s="22"/>
      <c r="L318" s="24"/>
    </row>
    <row r="319" spans="3:12" s="18" customFormat="1" x14ac:dyDescent="0.2">
      <c r="C319" s="34"/>
      <c r="G319" s="22"/>
      <c r="L319" s="24"/>
    </row>
    <row r="320" spans="3:12" s="18" customFormat="1" x14ac:dyDescent="0.2">
      <c r="C320" s="34"/>
      <c r="G320" s="22"/>
      <c r="L320" s="24"/>
    </row>
    <row r="321" spans="3:12" s="18" customFormat="1" x14ac:dyDescent="0.2">
      <c r="C321" s="34"/>
      <c r="G321" s="22"/>
      <c r="L321" s="24"/>
    </row>
    <row r="322" spans="3:12" s="18" customFormat="1" x14ac:dyDescent="0.2">
      <c r="C322" s="34"/>
      <c r="G322" s="22"/>
      <c r="L322" s="24"/>
    </row>
    <row r="323" spans="3:12" s="18" customFormat="1" x14ac:dyDescent="0.2">
      <c r="C323" s="34"/>
      <c r="G323" s="22"/>
      <c r="L323" s="24"/>
    </row>
    <row r="324" spans="3:12" s="18" customFormat="1" x14ac:dyDescent="0.2">
      <c r="C324" s="34"/>
      <c r="G324" s="22"/>
      <c r="L324" s="24"/>
    </row>
    <row r="325" spans="3:12" s="18" customFormat="1" x14ac:dyDescent="0.2">
      <c r="C325" s="34"/>
      <c r="G325" s="22"/>
      <c r="L325" s="24"/>
    </row>
    <row r="326" spans="3:12" s="18" customFormat="1" x14ac:dyDescent="0.2">
      <c r="C326" s="34"/>
      <c r="G326" s="22"/>
      <c r="L326" s="24"/>
    </row>
    <row r="327" spans="3:12" s="18" customFormat="1" x14ac:dyDescent="0.2">
      <c r="C327" s="34"/>
      <c r="G327" s="22"/>
      <c r="L327" s="24"/>
    </row>
    <row r="328" spans="3:12" s="18" customFormat="1" x14ac:dyDescent="0.2">
      <c r="C328" s="34"/>
      <c r="G328" s="22"/>
      <c r="L328" s="24"/>
    </row>
    <row r="329" spans="3:12" s="18" customFormat="1" x14ac:dyDescent="0.2">
      <c r="C329" s="34"/>
      <c r="G329" s="22"/>
      <c r="L329" s="24"/>
    </row>
    <row r="330" spans="3:12" s="18" customFormat="1" x14ac:dyDescent="0.2">
      <c r="C330" s="34"/>
      <c r="G330" s="22"/>
      <c r="L330" s="24"/>
    </row>
    <row r="331" spans="3:12" s="18" customFormat="1" x14ac:dyDescent="0.2">
      <c r="C331" s="34"/>
      <c r="G331" s="22"/>
      <c r="L331" s="24"/>
    </row>
    <row r="332" spans="3:12" s="18" customFormat="1" x14ac:dyDescent="0.2">
      <c r="C332" s="34"/>
      <c r="G332" s="22"/>
      <c r="L332" s="24"/>
    </row>
    <row r="333" spans="3:12" s="18" customFormat="1" x14ac:dyDescent="0.2">
      <c r="C333" s="34"/>
      <c r="G333" s="22"/>
      <c r="L333" s="24"/>
    </row>
    <row r="334" spans="3:12" s="18" customFormat="1" x14ac:dyDescent="0.2">
      <c r="C334" s="34"/>
      <c r="G334" s="22"/>
      <c r="L334" s="24"/>
    </row>
    <row r="335" spans="3:12" s="18" customFormat="1" x14ac:dyDescent="0.2">
      <c r="C335" s="34"/>
      <c r="G335" s="22"/>
      <c r="L335" s="24"/>
    </row>
    <row r="336" spans="3:12" s="18" customFormat="1" x14ac:dyDescent="0.2">
      <c r="C336" s="34"/>
      <c r="G336" s="22"/>
      <c r="L336" s="24"/>
    </row>
    <row r="337" spans="3:12" s="18" customFormat="1" x14ac:dyDescent="0.2">
      <c r="C337" s="34"/>
      <c r="G337" s="22"/>
      <c r="L337" s="24"/>
    </row>
    <row r="338" spans="3:12" s="18" customFormat="1" x14ac:dyDescent="0.2">
      <c r="C338" s="34"/>
      <c r="G338" s="22"/>
      <c r="L338" s="24"/>
    </row>
    <row r="339" spans="3:12" s="18" customFormat="1" x14ac:dyDescent="0.2">
      <c r="C339" s="34"/>
      <c r="G339" s="22"/>
      <c r="L339" s="24"/>
    </row>
    <row r="340" spans="3:12" s="18" customFormat="1" x14ac:dyDescent="0.2">
      <c r="C340" s="34"/>
      <c r="G340" s="22"/>
      <c r="L340" s="24"/>
    </row>
    <row r="341" spans="3:12" s="18" customFormat="1" x14ac:dyDescent="0.2">
      <c r="C341" s="34"/>
      <c r="G341" s="22"/>
      <c r="L341" s="24"/>
    </row>
    <row r="342" spans="3:12" s="18" customFormat="1" x14ac:dyDescent="0.2">
      <c r="C342" s="34"/>
      <c r="G342" s="22"/>
      <c r="L342" s="24"/>
    </row>
    <row r="343" spans="3:12" s="18" customFormat="1" x14ac:dyDescent="0.2">
      <c r="C343" s="34"/>
      <c r="G343" s="22"/>
      <c r="L343" s="24"/>
    </row>
    <row r="344" spans="3:12" s="18" customFormat="1" x14ac:dyDescent="0.2">
      <c r="C344" s="34"/>
      <c r="G344" s="22"/>
      <c r="L344" s="24"/>
    </row>
    <row r="345" spans="3:12" s="18" customFormat="1" x14ac:dyDescent="0.2">
      <c r="C345" s="34"/>
      <c r="G345" s="22"/>
      <c r="L345" s="24"/>
    </row>
    <row r="346" spans="3:12" s="18" customFormat="1" x14ac:dyDescent="0.2">
      <c r="C346" s="34"/>
      <c r="G346" s="22"/>
      <c r="L346" s="24"/>
    </row>
    <row r="347" spans="3:12" s="18" customFormat="1" x14ac:dyDescent="0.2">
      <c r="C347" s="34"/>
      <c r="G347" s="22"/>
      <c r="L347" s="24"/>
    </row>
    <row r="348" spans="3:12" s="18" customFormat="1" x14ac:dyDescent="0.2">
      <c r="C348" s="34"/>
      <c r="G348" s="22"/>
      <c r="L348" s="24"/>
    </row>
    <row r="349" spans="3:12" s="18" customFormat="1" x14ac:dyDescent="0.2">
      <c r="C349" s="34"/>
      <c r="G349" s="22"/>
      <c r="L349" s="24"/>
    </row>
    <row r="350" spans="3:12" s="18" customFormat="1" x14ac:dyDescent="0.2">
      <c r="C350" s="34"/>
      <c r="G350" s="22"/>
      <c r="L350" s="24"/>
    </row>
    <row r="351" spans="3:12" s="18" customFormat="1" x14ac:dyDescent="0.2">
      <c r="C351" s="34"/>
      <c r="G351" s="22"/>
      <c r="L351" s="24"/>
    </row>
    <row r="352" spans="3:12" s="18" customFormat="1" x14ac:dyDescent="0.2">
      <c r="C352" s="34"/>
      <c r="G352" s="22"/>
      <c r="L352" s="24"/>
    </row>
    <row r="353" spans="3:12" s="18" customFormat="1" x14ac:dyDescent="0.2">
      <c r="C353" s="34"/>
      <c r="G353" s="22"/>
      <c r="L353" s="24"/>
    </row>
    <row r="354" spans="3:12" s="18" customFormat="1" x14ac:dyDescent="0.2">
      <c r="C354" s="34"/>
      <c r="G354" s="22"/>
      <c r="L354" s="24"/>
    </row>
    <row r="355" spans="3:12" s="18" customFormat="1" x14ac:dyDescent="0.2">
      <c r="C355" s="34"/>
      <c r="G355" s="22"/>
      <c r="L355" s="24"/>
    </row>
    <row r="356" spans="3:12" s="18" customFormat="1" x14ac:dyDescent="0.2">
      <c r="C356" s="34"/>
      <c r="G356" s="22"/>
      <c r="L356" s="24"/>
    </row>
    <row r="357" spans="3:12" s="18" customFormat="1" x14ac:dyDescent="0.2">
      <c r="C357" s="34"/>
      <c r="G357" s="22"/>
      <c r="L357" s="24"/>
    </row>
    <row r="358" spans="3:12" s="18" customFormat="1" x14ac:dyDescent="0.2">
      <c r="C358" s="34"/>
      <c r="G358" s="22"/>
      <c r="L358" s="24"/>
    </row>
    <row r="359" spans="3:12" s="18" customFormat="1" x14ac:dyDescent="0.2">
      <c r="C359" s="34"/>
      <c r="G359" s="22"/>
      <c r="L359" s="24"/>
    </row>
    <row r="360" spans="3:12" s="18" customFormat="1" x14ac:dyDescent="0.2">
      <c r="C360" s="34"/>
      <c r="G360" s="22"/>
      <c r="L360" s="24"/>
    </row>
    <row r="361" spans="3:12" s="18" customFormat="1" x14ac:dyDescent="0.2">
      <c r="C361" s="34"/>
      <c r="G361" s="22"/>
      <c r="L361" s="24"/>
    </row>
    <row r="362" spans="3:12" s="18" customFormat="1" x14ac:dyDescent="0.2">
      <c r="C362" s="34"/>
      <c r="G362" s="22"/>
      <c r="L362" s="24"/>
    </row>
    <row r="363" spans="3:12" s="18" customFormat="1" x14ac:dyDescent="0.2">
      <c r="C363" s="34"/>
      <c r="G363" s="22"/>
      <c r="L363" s="24"/>
    </row>
    <row r="364" spans="3:12" s="18" customFormat="1" x14ac:dyDescent="0.2">
      <c r="C364" s="34"/>
      <c r="G364" s="22"/>
      <c r="L364" s="24"/>
    </row>
    <row r="365" spans="3:12" s="18" customFormat="1" x14ac:dyDescent="0.2">
      <c r="C365" s="34"/>
      <c r="G365" s="22"/>
      <c r="L365" s="24"/>
    </row>
    <row r="366" spans="3:12" s="18" customFormat="1" x14ac:dyDescent="0.2">
      <c r="C366" s="34"/>
      <c r="G366" s="22"/>
      <c r="L366" s="24"/>
    </row>
    <row r="367" spans="3:12" s="18" customFormat="1" x14ac:dyDescent="0.2">
      <c r="C367" s="34"/>
      <c r="G367" s="22"/>
      <c r="L367" s="24"/>
    </row>
    <row r="368" spans="3:12" s="18" customFormat="1" x14ac:dyDescent="0.2">
      <c r="C368" s="34"/>
      <c r="G368" s="22"/>
      <c r="L368" s="24"/>
    </row>
    <row r="369" spans="3:12" s="18" customFormat="1" x14ac:dyDescent="0.2">
      <c r="C369" s="34"/>
      <c r="G369" s="22"/>
      <c r="L369" s="24"/>
    </row>
    <row r="370" spans="3:12" s="18" customFormat="1" x14ac:dyDescent="0.2">
      <c r="C370" s="34"/>
      <c r="G370" s="22"/>
      <c r="L370" s="24"/>
    </row>
    <row r="371" spans="3:12" s="18" customFormat="1" x14ac:dyDescent="0.2">
      <c r="C371" s="34"/>
      <c r="G371" s="22"/>
      <c r="L371" s="24"/>
    </row>
    <row r="372" spans="3:12" s="18" customFormat="1" x14ac:dyDescent="0.2">
      <c r="C372" s="34"/>
      <c r="G372" s="22"/>
      <c r="L372" s="24"/>
    </row>
    <row r="373" spans="3:12" s="18" customFormat="1" x14ac:dyDescent="0.2">
      <c r="C373" s="34"/>
      <c r="G373" s="22"/>
      <c r="L373" s="24"/>
    </row>
    <row r="374" spans="3:12" s="18" customFormat="1" x14ac:dyDescent="0.2">
      <c r="C374" s="34"/>
      <c r="G374" s="22"/>
      <c r="L374" s="24"/>
    </row>
    <row r="375" spans="3:12" s="18" customFormat="1" x14ac:dyDescent="0.2">
      <c r="C375" s="34"/>
      <c r="G375" s="22"/>
      <c r="L375" s="24"/>
    </row>
    <row r="376" spans="3:12" s="18" customFormat="1" x14ac:dyDescent="0.2">
      <c r="C376" s="34"/>
      <c r="G376" s="22"/>
      <c r="L376" s="24"/>
    </row>
    <row r="377" spans="3:12" s="18" customFormat="1" x14ac:dyDescent="0.2">
      <c r="C377" s="34"/>
      <c r="G377" s="22"/>
      <c r="L377" s="24"/>
    </row>
    <row r="378" spans="3:12" s="18" customFormat="1" x14ac:dyDescent="0.2">
      <c r="C378" s="34"/>
      <c r="G378" s="22"/>
      <c r="L378" s="24"/>
    </row>
    <row r="379" spans="3:12" s="18" customFormat="1" x14ac:dyDescent="0.2">
      <c r="C379" s="34"/>
      <c r="G379" s="22"/>
      <c r="L379" s="24"/>
    </row>
    <row r="380" spans="3:12" s="18" customFormat="1" x14ac:dyDescent="0.2">
      <c r="C380" s="34"/>
      <c r="G380" s="22"/>
      <c r="L380" s="24"/>
    </row>
    <row r="381" spans="3:12" s="18" customFormat="1" x14ac:dyDescent="0.2">
      <c r="C381" s="34"/>
      <c r="G381" s="22"/>
      <c r="L381" s="24"/>
    </row>
    <row r="382" spans="3:12" s="18" customFormat="1" x14ac:dyDescent="0.2">
      <c r="C382" s="34"/>
      <c r="G382" s="22"/>
      <c r="L382" s="24"/>
    </row>
    <row r="383" spans="3:12" s="18" customFormat="1" x14ac:dyDescent="0.2">
      <c r="C383" s="34"/>
      <c r="G383" s="22"/>
      <c r="L383" s="24"/>
    </row>
    <row r="384" spans="3:12" s="18" customFormat="1" x14ac:dyDescent="0.2">
      <c r="C384" s="34"/>
      <c r="G384" s="22"/>
      <c r="L384" s="24"/>
    </row>
    <row r="385" spans="3:12" s="18" customFormat="1" x14ac:dyDescent="0.2">
      <c r="C385" s="34"/>
      <c r="G385" s="22"/>
      <c r="L385" s="24"/>
    </row>
    <row r="386" spans="3:12" s="18" customFormat="1" x14ac:dyDescent="0.2">
      <c r="C386" s="34"/>
      <c r="G386" s="22"/>
      <c r="L386" s="24"/>
    </row>
    <row r="387" spans="3:12" s="18" customFormat="1" x14ac:dyDescent="0.2">
      <c r="C387" s="34"/>
      <c r="G387" s="22"/>
      <c r="L387" s="24"/>
    </row>
    <row r="388" spans="3:12" s="18" customFormat="1" x14ac:dyDescent="0.2">
      <c r="C388" s="34"/>
      <c r="G388" s="22"/>
      <c r="L388" s="24"/>
    </row>
    <row r="389" spans="3:12" s="18" customFormat="1" x14ac:dyDescent="0.2">
      <c r="C389" s="34"/>
      <c r="G389" s="22"/>
      <c r="L389" s="24"/>
    </row>
    <row r="390" spans="3:12" s="18" customFormat="1" x14ac:dyDescent="0.2">
      <c r="C390" s="34"/>
      <c r="G390" s="22"/>
      <c r="L390" s="24"/>
    </row>
    <row r="391" spans="3:12" s="18" customFormat="1" x14ac:dyDescent="0.2">
      <c r="C391" s="34"/>
      <c r="G391" s="22"/>
      <c r="L391" s="24"/>
    </row>
    <row r="392" spans="3:12" s="18" customFormat="1" x14ac:dyDescent="0.2">
      <c r="C392" s="34"/>
      <c r="G392" s="22"/>
      <c r="L392" s="24"/>
    </row>
    <row r="393" spans="3:12" s="18" customFormat="1" x14ac:dyDescent="0.2">
      <c r="C393" s="34"/>
      <c r="G393" s="22"/>
      <c r="L393" s="24"/>
    </row>
    <row r="394" spans="3:12" s="18" customFormat="1" x14ac:dyDescent="0.2">
      <c r="C394" s="34"/>
      <c r="G394" s="22"/>
      <c r="L394" s="24"/>
    </row>
    <row r="395" spans="3:12" s="18" customFormat="1" x14ac:dyDescent="0.2">
      <c r="C395" s="34"/>
      <c r="G395" s="22"/>
      <c r="L395" s="24"/>
    </row>
    <row r="396" spans="3:12" s="18" customFormat="1" x14ac:dyDescent="0.2">
      <c r="C396" s="34"/>
      <c r="G396" s="22"/>
      <c r="L396" s="24"/>
    </row>
    <row r="397" spans="3:12" s="18" customFormat="1" x14ac:dyDescent="0.2">
      <c r="C397" s="34"/>
      <c r="G397" s="22"/>
      <c r="L397" s="24"/>
    </row>
    <row r="398" spans="3:12" s="18" customFormat="1" x14ac:dyDescent="0.2">
      <c r="C398" s="34"/>
      <c r="G398" s="22"/>
      <c r="L398" s="24"/>
    </row>
    <row r="399" spans="3:12" s="18" customFormat="1" x14ac:dyDescent="0.2">
      <c r="C399" s="34"/>
      <c r="G399" s="22"/>
      <c r="L399" s="24"/>
    </row>
    <row r="400" spans="3:12" s="18" customFormat="1" x14ac:dyDescent="0.2">
      <c r="C400" s="34"/>
      <c r="G400" s="22"/>
      <c r="L400" s="24"/>
    </row>
    <row r="401" spans="3:12" s="18" customFormat="1" x14ac:dyDescent="0.2">
      <c r="C401" s="34"/>
      <c r="G401" s="22"/>
      <c r="L401" s="24"/>
    </row>
    <row r="402" spans="3:12" s="18" customFormat="1" x14ac:dyDescent="0.2">
      <c r="C402" s="34"/>
      <c r="G402" s="22"/>
      <c r="L402" s="24"/>
    </row>
    <row r="403" spans="3:12" s="18" customFormat="1" x14ac:dyDescent="0.2">
      <c r="C403" s="34"/>
      <c r="G403" s="22"/>
      <c r="L403" s="24"/>
    </row>
    <row r="404" spans="3:12" s="18" customFormat="1" x14ac:dyDescent="0.2">
      <c r="C404" s="34"/>
      <c r="G404" s="22"/>
      <c r="L404" s="24"/>
    </row>
    <row r="405" spans="3:12" s="18" customFormat="1" x14ac:dyDescent="0.2">
      <c r="C405" s="34"/>
      <c r="G405" s="22"/>
      <c r="L405" s="24"/>
    </row>
    <row r="406" spans="3:12" s="18" customFormat="1" x14ac:dyDescent="0.2">
      <c r="C406" s="34"/>
      <c r="G406" s="22"/>
      <c r="L406" s="24"/>
    </row>
    <row r="407" spans="3:12" s="18" customFormat="1" x14ac:dyDescent="0.2">
      <c r="C407" s="34"/>
      <c r="G407" s="22"/>
      <c r="L407" s="24"/>
    </row>
    <row r="408" spans="3:12" s="18" customFormat="1" x14ac:dyDescent="0.2">
      <c r="C408" s="34"/>
      <c r="G408" s="22"/>
      <c r="L408" s="24"/>
    </row>
    <row r="409" spans="3:12" s="18" customFormat="1" x14ac:dyDescent="0.2">
      <c r="C409" s="34"/>
      <c r="G409" s="22"/>
      <c r="L409" s="24"/>
    </row>
    <row r="410" spans="3:12" s="18" customFormat="1" x14ac:dyDescent="0.2">
      <c r="C410" s="34"/>
      <c r="G410" s="22"/>
      <c r="L410" s="24"/>
    </row>
    <row r="411" spans="3:12" s="18" customFormat="1" x14ac:dyDescent="0.2">
      <c r="C411" s="34"/>
      <c r="G411" s="22"/>
      <c r="L411" s="24"/>
    </row>
    <row r="412" spans="3:12" s="18" customFormat="1" x14ac:dyDescent="0.2">
      <c r="C412" s="34"/>
      <c r="G412" s="22"/>
      <c r="L412" s="24"/>
    </row>
    <row r="413" spans="3:12" s="18" customFormat="1" x14ac:dyDescent="0.2">
      <c r="C413" s="34"/>
      <c r="G413" s="22"/>
      <c r="L413" s="24"/>
    </row>
    <row r="414" spans="3:12" s="18" customFormat="1" x14ac:dyDescent="0.2">
      <c r="C414" s="34"/>
      <c r="G414" s="22"/>
      <c r="L414" s="24"/>
    </row>
    <row r="415" spans="3:12" s="18" customFormat="1" x14ac:dyDescent="0.2">
      <c r="C415" s="34"/>
      <c r="G415" s="22"/>
      <c r="L415" s="24"/>
    </row>
    <row r="416" spans="3:12" s="18" customFormat="1" x14ac:dyDescent="0.2">
      <c r="C416" s="34"/>
      <c r="G416" s="22"/>
      <c r="L416" s="24"/>
    </row>
    <row r="417" spans="3:12" s="18" customFormat="1" x14ac:dyDescent="0.2">
      <c r="C417" s="34"/>
      <c r="G417" s="22"/>
      <c r="L417" s="24"/>
    </row>
    <row r="418" spans="3:12" s="18" customFormat="1" x14ac:dyDescent="0.2">
      <c r="C418" s="34"/>
      <c r="G418" s="22"/>
      <c r="L418" s="24"/>
    </row>
    <row r="419" spans="3:12" s="18" customFormat="1" x14ac:dyDescent="0.2">
      <c r="C419" s="34"/>
      <c r="G419" s="22"/>
      <c r="L419" s="24"/>
    </row>
    <row r="420" spans="3:12" s="18" customFormat="1" x14ac:dyDescent="0.2">
      <c r="C420" s="34"/>
      <c r="G420" s="22"/>
      <c r="L420" s="24"/>
    </row>
    <row r="421" spans="3:12" s="18" customFormat="1" x14ac:dyDescent="0.2">
      <c r="C421" s="34"/>
      <c r="G421" s="22"/>
      <c r="L421" s="24"/>
    </row>
    <row r="422" spans="3:12" s="18" customFormat="1" x14ac:dyDescent="0.2">
      <c r="C422" s="34"/>
      <c r="G422" s="22"/>
      <c r="L422" s="24"/>
    </row>
    <row r="423" spans="3:12" s="18" customFormat="1" x14ac:dyDescent="0.2">
      <c r="C423" s="34"/>
      <c r="G423" s="22"/>
      <c r="L423" s="24"/>
    </row>
    <row r="424" spans="3:12" s="18" customFormat="1" x14ac:dyDescent="0.2">
      <c r="C424" s="34"/>
      <c r="G424" s="22"/>
      <c r="L424" s="24"/>
    </row>
    <row r="425" spans="3:12" s="18" customFormat="1" x14ac:dyDescent="0.2">
      <c r="C425" s="34"/>
      <c r="G425" s="22"/>
      <c r="L425" s="24"/>
    </row>
    <row r="426" spans="3:12" s="18" customFormat="1" x14ac:dyDescent="0.2">
      <c r="C426" s="34"/>
      <c r="G426" s="22"/>
      <c r="L426" s="24"/>
    </row>
    <row r="427" spans="3:12" s="18" customFormat="1" x14ac:dyDescent="0.2">
      <c r="C427" s="34"/>
      <c r="G427" s="22"/>
      <c r="L427" s="24"/>
    </row>
    <row r="428" spans="3:12" s="18" customFormat="1" x14ac:dyDescent="0.2">
      <c r="C428" s="34"/>
      <c r="G428" s="22"/>
      <c r="L428" s="24"/>
    </row>
    <row r="429" spans="3:12" s="18" customFormat="1" x14ac:dyDescent="0.2">
      <c r="C429" s="34"/>
      <c r="G429" s="22"/>
      <c r="L429" s="24"/>
    </row>
    <row r="430" spans="3:12" s="18" customFormat="1" x14ac:dyDescent="0.2">
      <c r="C430" s="34"/>
      <c r="G430" s="22"/>
      <c r="L430" s="24"/>
    </row>
    <row r="431" spans="3:12" s="18" customFormat="1" x14ac:dyDescent="0.2">
      <c r="C431" s="34"/>
      <c r="G431" s="22"/>
      <c r="L431" s="24"/>
    </row>
    <row r="432" spans="3:12" s="18" customFormat="1" x14ac:dyDescent="0.2">
      <c r="C432" s="34"/>
      <c r="G432" s="22"/>
      <c r="L432" s="24"/>
    </row>
    <row r="433" spans="3:12" s="18" customFormat="1" x14ac:dyDescent="0.2">
      <c r="C433" s="34"/>
      <c r="G433" s="22"/>
      <c r="L433" s="24"/>
    </row>
    <row r="434" spans="3:12" s="18" customFormat="1" x14ac:dyDescent="0.2">
      <c r="C434" s="45"/>
      <c r="D434" s="22"/>
      <c r="G434" s="22"/>
      <c r="L434" s="24"/>
    </row>
    <row r="435" spans="3:12" s="18" customFormat="1" x14ac:dyDescent="0.2">
      <c r="C435" s="45"/>
      <c r="D435" s="22"/>
      <c r="G435" s="22"/>
      <c r="L435" s="24"/>
    </row>
    <row r="436" spans="3:12" s="18" customFormat="1" x14ac:dyDescent="0.2">
      <c r="C436" s="45"/>
      <c r="D436" s="22"/>
      <c r="G436" s="22"/>
      <c r="L436" s="24"/>
    </row>
    <row r="437" spans="3:12" s="18" customFormat="1" x14ac:dyDescent="0.2">
      <c r="C437" s="45"/>
      <c r="D437" s="22"/>
      <c r="G437" s="22"/>
      <c r="L437" s="24"/>
    </row>
    <row r="438" spans="3:12" s="18" customFormat="1" x14ac:dyDescent="0.2">
      <c r="C438" s="45"/>
      <c r="D438" s="22"/>
      <c r="G438" s="22"/>
      <c r="L438" s="24"/>
    </row>
    <row r="439" spans="3:12" s="18" customFormat="1" x14ac:dyDescent="0.2">
      <c r="C439" s="45"/>
      <c r="D439" s="22"/>
      <c r="G439" s="22"/>
      <c r="L439" s="24"/>
    </row>
    <row r="440" spans="3:12" s="18" customFormat="1" x14ac:dyDescent="0.2">
      <c r="C440" s="45"/>
      <c r="D440" s="22"/>
      <c r="G440" s="22"/>
      <c r="L440" s="24"/>
    </row>
    <row r="441" spans="3:12" s="18" customFormat="1" x14ac:dyDescent="0.2">
      <c r="C441" s="45"/>
      <c r="D441" s="22"/>
      <c r="G441" s="22"/>
      <c r="L441" s="24"/>
    </row>
    <row r="442" spans="3:12" s="18" customFormat="1" x14ac:dyDescent="0.2">
      <c r="C442" s="45"/>
      <c r="D442" s="22"/>
      <c r="G442" s="22"/>
      <c r="L442" s="24"/>
    </row>
    <row r="443" spans="3:12" s="18" customFormat="1" x14ac:dyDescent="0.2">
      <c r="C443" s="45"/>
      <c r="D443" s="22"/>
      <c r="G443" s="22"/>
      <c r="L443" s="24"/>
    </row>
    <row r="444" spans="3:12" s="18" customFormat="1" x14ac:dyDescent="0.2">
      <c r="C444" s="45"/>
      <c r="D444" s="22"/>
      <c r="G444" s="22"/>
      <c r="L444" s="24"/>
    </row>
    <row r="445" spans="3:12" s="18" customFormat="1" x14ac:dyDescent="0.2">
      <c r="C445" s="45"/>
      <c r="D445" s="22"/>
      <c r="G445" s="22"/>
      <c r="L445" s="24"/>
    </row>
    <row r="446" spans="3:12" s="18" customFormat="1" x14ac:dyDescent="0.2">
      <c r="C446" s="45"/>
      <c r="D446" s="22"/>
      <c r="G446" s="22"/>
      <c r="L446" s="24"/>
    </row>
    <row r="447" spans="3:12" s="18" customFormat="1" x14ac:dyDescent="0.2">
      <c r="C447" s="45"/>
      <c r="D447" s="22"/>
      <c r="G447" s="22"/>
      <c r="L447" s="24"/>
    </row>
    <row r="448" spans="3:12" s="18" customFormat="1" x14ac:dyDescent="0.2">
      <c r="C448" s="45"/>
      <c r="D448" s="22"/>
      <c r="G448" s="22"/>
      <c r="L448" s="24"/>
    </row>
    <row r="449" spans="3:12" s="18" customFormat="1" x14ac:dyDescent="0.2">
      <c r="C449" s="45"/>
      <c r="D449" s="22"/>
      <c r="G449" s="22"/>
      <c r="L449" s="24"/>
    </row>
    <row r="450" spans="3:12" s="18" customFormat="1" x14ac:dyDescent="0.2">
      <c r="C450" s="45"/>
      <c r="D450" s="22"/>
      <c r="G450" s="22"/>
      <c r="L450" s="24"/>
    </row>
    <row r="451" spans="3:12" s="18" customFormat="1" x14ac:dyDescent="0.2">
      <c r="C451" s="45"/>
      <c r="D451" s="22"/>
      <c r="G451" s="22"/>
      <c r="L451" s="24"/>
    </row>
    <row r="452" spans="3:12" s="18" customFormat="1" x14ac:dyDescent="0.2">
      <c r="C452" s="45"/>
      <c r="D452" s="22"/>
      <c r="G452" s="22"/>
      <c r="L452" s="24"/>
    </row>
    <row r="453" spans="3:12" s="18" customFormat="1" x14ac:dyDescent="0.2">
      <c r="C453" s="45"/>
      <c r="D453" s="22"/>
      <c r="G453" s="22"/>
      <c r="L453" s="24"/>
    </row>
    <row r="454" spans="3:12" s="18" customFormat="1" x14ac:dyDescent="0.2">
      <c r="C454" s="45"/>
      <c r="D454" s="22"/>
      <c r="G454" s="22"/>
      <c r="L454" s="24"/>
    </row>
    <row r="455" spans="3:12" s="18" customFormat="1" x14ac:dyDescent="0.2">
      <c r="C455" s="45"/>
      <c r="D455" s="22"/>
      <c r="G455" s="22"/>
      <c r="L455" s="24"/>
    </row>
    <row r="456" spans="3:12" s="18" customFormat="1" x14ac:dyDescent="0.2">
      <c r="C456" s="45"/>
      <c r="D456" s="22"/>
      <c r="G456" s="22"/>
      <c r="L456" s="24"/>
    </row>
    <row r="457" spans="3:12" s="18" customFormat="1" x14ac:dyDescent="0.2">
      <c r="C457" s="45"/>
      <c r="D457" s="22"/>
      <c r="G457" s="22"/>
      <c r="L457" s="24"/>
    </row>
    <row r="458" spans="3:12" s="18" customFormat="1" x14ac:dyDescent="0.2">
      <c r="C458" s="45"/>
      <c r="D458" s="22"/>
      <c r="G458" s="22"/>
      <c r="L458" s="24"/>
    </row>
    <row r="459" spans="3:12" s="18" customFormat="1" x14ac:dyDescent="0.2">
      <c r="C459" s="45"/>
      <c r="D459" s="22"/>
      <c r="G459" s="22"/>
      <c r="L459" s="24"/>
    </row>
    <row r="460" spans="3:12" s="18" customFormat="1" x14ac:dyDescent="0.2">
      <c r="C460" s="45"/>
      <c r="D460" s="22"/>
      <c r="G460" s="22"/>
      <c r="L460" s="24"/>
    </row>
    <row r="461" spans="3:12" s="18" customFormat="1" x14ac:dyDescent="0.2">
      <c r="C461" s="45"/>
      <c r="D461" s="22"/>
      <c r="G461" s="22"/>
      <c r="L461" s="24"/>
    </row>
    <row r="462" spans="3:12" s="18" customFormat="1" x14ac:dyDescent="0.2">
      <c r="C462" s="45"/>
      <c r="D462" s="22"/>
      <c r="G462" s="22"/>
      <c r="L462" s="24"/>
    </row>
    <row r="463" spans="3:12" s="18" customFormat="1" x14ac:dyDescent="0.2">
      <c r="C463" s="45"/>
      <c r="D463" s="22"/>
      <c r="G463" s="22"/>
      <c r="L463" s="24"/>
    </row>
    <row r="464" spans="3:12" s="18" customFormat="1" x14ac:dyDescent="0.2">
      <c r="C464" s="45"/>
      <c r="D464" s="22"/>
      <c r="G464" s="22"/>
      <c r="L464" s="24"/>
    </row>
    <row r="465" spans="3:12" s="18" customFormat="1" x14ac:dyDescent="0.2">
      <c r="C465" s="45"/>
      <c r="D465" s="22"/>
      <c r="G465" s="22"/>
      <c r="L465" s="24"/>
    </row>
    <row r="466" spans="3:12" s="18" customFormat="1" x14ac:dyDescent="0.2">
      <c r="C466" s="45"/>
      <c r="D466" s="22"/>
      <c r="G466" s="22"/>
      <c r="L466" s="24"/>
    </row>
    <row r="467" spans="3:12" s="18" customFormat="1" x14ac:dyDescent="0.2">
      <c r="C467" s="45"/>
      <c r="D467" s="22"/>
      <c r="G467" s="22"/>
      <c r="L467" s="24"/>
    </row>
    <row r="468" spans="3:12" s="18" customFormat="1" x14ac:dyDescent="0.2">
      <c r="C468" s="45"/>
      <c r="D468" s="22"/>
      <c r="G468" s="22"/>
      <c r="L468" s="24"/>
    </row>
    <row r="469" spans="3:12" s="18" customFormat="1" x14ac:dyDescent="0.2">
      <c r="C469" s="45"/>
      <c r="D469" s="22"/>
      <c r="G469" s="22"/>
      <c r="L469" s="24"/>
    </row>
    <row r="470" spans="3:12" s="18" customFormat="1" x14ac:dyDescent="0.2">
      <c r="C470" s="45"/>
      <c r="D470" s="22"/>
      <c r="G470" s="22"/>
      <c r="L470" s="24"/>
    </row>
    <row r="471" spans="3:12" s="18" customFormat="1" x14ac:dyDescent="0.2">
      <c r="C471" s="45"/>
      <c r="D471" s="22"/>
      <c r="G471" s="22"/>
      <c r="L471" s="24"/>
    </row>
    <row r="472" spans="3:12" s="18" customFormat="1" x14ac:dyDescent="0.2">
      <c r="C472" s="45"/>
      <c r="D472" s="22"/>
      <c r="G472" s="22"/>
      <c r="L472" s="24"/>
    </row>
    <row r="473" spans="3:12" s="18" customFormat="1" x14ac:dyDescent="0.2">
      <c r="C473" s="45"/>
      <c r="D473" s="22"/>
      <c r="G473" s="22"/>
      <c r="L473" s="24"/>
    </row>
    <row r="474" spans="3:12" s="18" customFormat="1" x14ac:dyDescent="0.2">
      <c r="C474" s="45"/>
      <c r="D474" s="22"/>
      <c r="G474" s="22"/>
      <c r="L474" s="24"/>
    </row>
    <row r="475" spans="3:12" s="18" customFormat="1" x14ac:dyDescent="0.2">
      <c r="C475" s="45"/>
      <c r="D475" s="22"/>
      <c r="G475" s="22"/>
      <c r="L475" s="24"/>
    </row>
    <row r="476" spans="3:12" s="18" customFormat="1" x14ac:dyDescent="0.2">
      <c r="C476" s="45"/>
      <c r="D476" s="22"/>
      <c r="G476" s="22"/>
      <c r="L476" s="24"/>
    </row>
    <row r="477" spans="3:12" s="18" customFormat="1" x14ac:dyDescent="0.2">
      <c r="C477" s="45"/>
      <c r="D477" s="22"/>
      <c r="G477" s="22"/>
      <c r="L477" s="24"/>
    </row>
    <row r="478" spans="3:12" s="18" customFormat="1" x14ac:dyDescent="0.2">
      <c r="C478" s="45"/>
      <c r="D478" s="22"/>
      <c r="G478" s="22"/>
      <c r="L478" s="24"/>
    </row>
    <row r="479" spans="3:12" s="18" customFormat="1" x14ac:dyDescent="0.2">
      <c r="C479" s="45"/>
      <c r="D479" s="22"/>
      <c r="G479" s="22"/>
      <c r="L479" s="24"/>
    </row>
    <row r="480" spans="3:12" s="18" customFormat="1" x14ac:dyDescent="0.2">
      <c r="C480" s="45"/>
      <c r="D480" s="22"/>
      <c r="G480" s="22"/>
      <c r="L480" s="24"/>
    </row>
    <row r="481" spans="3:12" s="18" customFormat="1" x14ac:dyDescent="0.2">
      <c r="C481" s="45"/>
      <c r="D481" s="22"/>
      <c r="G481" s="22"/>
      <c r="L481" s="24"/>
    </row>
    <row r="482" spans="3:12" s="18" customFormat="1" x14ac:dyDescent="0.2">
      <c r="C482" s="45"/>
      <c r="D482" s="22"/>
      <c r="G482" s="22"/>
      <c r="L482" s="24"/>
    </row>
    <row r="483" spans="3:12" s="18" customFormat="1" x14ac:dyDescent="0.2">
      <c r="C483" s="45"/>
      <c r="D483" s="22"/>
      <c r="G483" s="22"/>
      <c r="L483" s="24"/>
    </row>
    <row r="484" spans="3:12" s="18" customFormat="1" x14ac:dyDescent="0.2">
      <c r="C484" s="45"/>
      <c r="D484" s="22"/>
      <c r="G484" s="22"/>
      <c r="L484" s="24"/>
    </row>
    <row r="485" spans="3:12" s="18" customFormat="1" x14ac:dyDescent="0.2">
      <c r="C485" s="45"/>
      <c r="D485" s="22"/>
      <c r="G485" s="22"/>
      <c r="L485" s="24"/>
    </row>
    <row r="486" spans="3:12" s="18" customFormat="1" x14ac:dyDescent="0.2">
      <c r="C486" s="45"/>
      <c r="D486" s="22"/>
      <c r="G486" s="22"/>
      <c r="L486" s="24"/>
    </row>
    <row r="487" spans="3:12" s="18" customFormat="1" x14ac:dyDescent="0.2">
      <c r="C487" s="45"/>
      <c r="D487" s="22"/>
      <c r="G487" s="22"/>
      <c r="L487" s="24"/>
    </row>
    <row r="488" spans="3:12" s="18" customFormat="1" x14ac:dyDescent="0.2">
      <c r="C488" s="45"/>
      <c r="D488" s="22"/>
      <c r="G488" s="22"/>
      <c r="L488" s="24"/>
    </row>
    <row r="489" spans="3:12" s="18" customFormat="1" x14ac:dyDescent="0.2">
      <c r="C489" s="45"/>
      <c r="D489" s="22"/>
      <c r="G489" s="22"/>
      <c r="L489" s="24"/>
    </row>
    <row r="490" spans="3:12" s="18" customFormat="1" x14ac:dyDescent="0.2">
      <c r="C490" s="45"/>
      <c r="D490" s="22"/>
      <c r="G490" s="22"/>
      <c r="L490" s="24"/>
    </row>
    <row r="491" spans="3:12" s="18" customFormat="1" x14ac:dyDescent="0.2">
      <c r="C491" s="45"/>
      <c r="D491" s="22"/>
      <c r="G491" s="22"/>
      <c r="L491" s="24"/>
    </row>
    <row r="492" spans="3:12" s="18" customFormat="1" x14ac:dyDescent="0.2">
      <c r="C492" s="45"/>
      <c r="D492" s="22"/>
      <c r="G492" s="22"/>
      <c r="L492" s="24"/>
    </row>
    <row r="493" spans="3:12" s="18" customFormat="1" x14ac:dyDescent="0.2">
      <c r="C493" s="45"/>
      <c r="D493" s="22"/>
      <c r="G493" s="22"/>
      <c r="L493" s="24"/>
    </row>
    <row r="494" spans="3:12" s="18" customFormat="1" x14ac:dyDescent="0.2">
      <c r="C494" s="45"/>
      <c r="D494" s="22"/>
      <c r="G494" s="22"/>
      <c r="L494" s="24"/>
    </row>
    <row r="495" spans="3:12" s="18" customFormat="1" x14ac:dyDescent="0.2">
      <c r="C495" s="45"/>
      <c r="D495" s="22"/>
      <c r="G495" s="22"/>
      <c r="L495" s="24"/>
    </row>
    <row r="496" spans="3:12" s="18" customFormat="1" x14ac:dyDescent="0.2">
      <c r="C496" s="45"/>
      <c r="D496" s="22"/>
      <c r="G496" s="22"/>
      <c r="L496" s="24"/>
    </row>
    <row r="497" spans="3:12" s="18" customFormat="1" x14ac:dyDescent="0.2">
      <c r="C497" s="45"/>
      <c r="D497" s="22"/>
      <c r="G497" s="22"/>
      <c r="L497" s="24"/>
    </row>
    <row r="498" spans="3:12" s="18" customFormat="1" x14ac:dyDescent="0.2">
      <c r="C498" s="45"/>
      <c r="D498" s="22"/>
      <c r="G498" s="22"/>
      <c r="L498" s="24"/>
    </row>
    <row r="499" spans="3:12" s="18" customFormat="1" x14ac:dyDescent="0.2">
      <c r="C499" s="45"/>
      <c r="D499" s="22"/>
      <c r="G499" s="22"/>
      <c r="L499" s="24"/>
    </row>
    <row r="500" spans="3:12" s="18" customFormat="1" x14ac:dyDescent="0.2">
      <c r="C500" s="45"/>
      <c r="D500" s="22"/>
      <c r="G500" s="22"/>
      <c r="L500" s="24"/>
    </row>
    <row r="501" spans="3:12" s="18" customFormat="1" x14ac:dyDescent="0.2">
      <c r="C501" s="45"/>
      <c r="D501" s="22"/>
      <c r="G501" s="22"/>
      <c r="L501" s="24"/>
    </row>
    <row r="502" spans="3:12" s="18" customFormat="1" x14ac:dyDescent="0.2">
      <c r="C502" s="45"/>
      <c r="D502" s="22"/>
      <c r="G502" s="22"/>
      <c r="L502" s="24"/>
    </row>
    <row r="503" spans="3:12" s="18" customFormat="1" x14ac:dyDescent="0.2">
      <c r="C503" s="45"/>
      <c r="D503" s="22"/>
      <c r="G503" s="22"/>
      <c r="L503" s="24"/>
    </row>
    <row r="504" spans="3:12" s="18" customFormat="1" x14ac:dyDescent="0.2">
      <c r="C504" s="45"/>
      <c r="D504" s="22"/>
      <c r="G504" s="22"/>
      <c r="L504" s="24"/>
    </row>
    <row r="505" spans="3:12" s="18" customFormat="1" x14ac:dyDescent="0.2">
      <c r="C505" s="45"/>
      <c r="D505" s="22"/>
      <c r="G505" s="22"/>
      <c r="L505" s="24"/>
    </row>
    <row r="506" spans="3:12" s="18" customFormat="1" x14ac:dyDescent="0.2">
      <c r="C506" s="45"/>
      <c r="D506" s="22"/>
      <c r="G506" s="22"/>
      <c r="L506" s="24"/>
    </row>
    <row r="507" spans="3:12" s="18" customFormat="1" x14ac:dyDescent="0.2">
      <c r="C507" s="45"/>
      <c r="D507" s="22"/>
      <c r="G507" s="22"/>
      <c r="L507" s="24"/>
    </row>
    <row r="508" spans="3:12" s="18" customFormat="1" x14ac:dyDescent="0.2">
      <c r="C508" s="45"/>
      <c r="D508" s="22"/>
      <c r="G508" s="22"/>
      <c r="L508" s="24"/>
    </row>
    <row r="509" spans="3:12" s="18" customFormat="1" x14ac:dyDescent="0.2">
      <c r="C509" s="45"/>
      <c r="D509" s="22"/>
      <c r="G509" s="22"/>
      <c r="L509" s="24"/>
    </row>
    <row r="510" spans="3:12" s="18" customFormat="1" x14ac:dyDescent="0.2">
      <c r="C510" s="45"/>
      <c r="D510" s="22"/>
      <c r="G510" s="22"/>
      <c r="L510" s="24"/>
    </row>
    <row r="511" spans="3:12" s="18" customFormat="1" x14ac:dyDescent="0.2">
      <c r="C511" s="45"/>
      <c r="D511" s="22"/>
      <c r="G511" s="22"/>
      <c r="L511" s="24"/>
    </row>
    <row r="512" spans="3:12" s="18" customFormat="1" x14ac:dyDescent="0.2">
      <c r="C512" s="45"/>
      <c r="D512" s="22"/>
      <c r="G512" s="22"/>
      <c r="L512" s="24"/>
    </row>
    <row r="513" spans="3:12" s="18" customFormat="1" x14ac:dyDescent="0.2">
      <c r="C513" s="45"/>
      <c r="D513" s="22"/>
      <c r="G513" s="22"/>
      <c r="L513" s="24"/>
    </row>
    <row r="514" spans="3:12" s="18" customFormat="1" x14ac:dyDescent="0.2">
      <c r="C514" s="45"/>
      <c r="D514" s="22"/>
      <c r="G514" s="22"/>
      <c r="L514" s="24"/>
    </row>
    <row r="515" spans="3:12" s="18" customFormat="1" x14ac:dyDescent="0.2">
      <c r="C515" s="45"/>
      <c r="D515" s="22"/>
      <c r="G515" s="22"/>
      <c r="L515" s="24"/>
    </row>
    <row r="516" spans="3:12" s="18" customFormat="1" x14ac:dyDescent="0.2">
      <c r="C516" s="45"/>
      <c r="D516" s="22"/>
      <c r="G516" s="22"/>
      <c r="L516" s="24"/>
    </row>
    <row r="517" spans="3:12" s="18" customFormat="1" x14ac:dyDescent="0.2">
      <c r="C517" s="45"/>
      <c r="D517" s="22"/>
      <c r="G517" s="22"/>
      <c r="L517" s="24"/>
    </row>
    <row r="518" spans="3:12" s="18" customFormat="1" x14ac:dyDescent="0.2">
      <c r="C518" s="45"/>
      <c r="D518" s="22"/>
      <c r="G518" s="22"/>
      <c r="L518" s="24"/>
    </row>
    <row r="519" spans="3:12" s="18" customFormat="1" x14ac:dyDescent="0.2">
      <c r="C519" s="45"/>
      <c r="D519" s="22"/>
      <c r="G519" s="22"/>
      <c r="L519" s="24"/>
    </row>
    <row r="520" spans="3:12" s="18" customFormat="1" x14ac:dyDescent="0.2">
      <c r="C520" s="45"/>
      <c r="D520" s="22"/>
      <c r="G520" s="22"/>
      <c r="L520" s="24"/>
    </row>
    <row r="521" spans="3:12" s="18" customFormat="1" x14ac:dyDescent="0.2">
      <c r="C521" s="45"/>
      <c r="D521" s="22"/>
      <c r="G521" s="22"/>
      <c r="L521" s="24"/>
    </row>
    <row r="522" spans="3:12" s="18" customFormat="1" x14ac:dyDescent="0.2">
      <c r="C522" s="45"/>
      <c r="D522" s="22"/>
      <c r="G522" s="22"/>
      <c r="L522" s="24"/>
    </row>
    <row r="523" spans="3:12" s="18" customFormat="1" x14ac:dyDescent="0.2">
      <c r="C523" s="45"/>
      <c r="D523" s="22"/>
      <c r="G523" s="22"/>
      <c r="L523" s="24"/>
    </row>
    <row r="524" spans="3:12" s="18" customFormat="1" x14ac:dyDescent="0.2">
      <c r="C524" s="45"/>
      <c r="D524" s="22"/>
      <c r="G524" s="22"/>
      <c r="L524" s="24"/>
    </row>
    <row r="525" spans="3:12" s="18" customFormat="1" x14ac:dyDescent="0.2">
      <c r="C525" s="45"/>
      <c r="D525" s="22"/>
      <c r="G525" s="22"/>
      <c r="L525" s="24"/>
    </row>
    <row r="526" spans="3:12" s="18" customFormat="1" x14ac:dyDescent="0.2">
      <c r="C526" s="45"/>
      <c r="D526" s="22"/>
      <c r="G526" s="22"/>
      <c r="L526" s="24"/>
    </row>
    <row r="527" spans="3:12" s="18" customFormat="1" x14ac:dyDescent="0.2">
      <c r="C527" s="45"/>
      <c r="D527" s="22"/>
      <c r="G527" s="22"/>
      <c r="L527" s="24"/>
    </row>
    <row r="528" spans="3:12" s="18" customFormat="1" x14ac:dyDescent="0.2">
      <c r="C528" s="45"/>
      <c r="D528" s="22"/>
      <c r="G528" s="22"/>
      <c r="L528" s="24"/>
    </row>
    <row r="529" spans="3:12" s="18" customFormat="1" x14ac:dyDescent="0.2">
      <c r="C529" s="45"/>
      <c r="D529" s="22"/>
      <c r="G529" s="22"/>
      <c r="L529" s="24"/>
    </row>
    <row r="530" spans="3:12" s="18" customFormat="1" x14ac:dyDescent="0.2">
      <c r="C530" s="45"/>
      <c r="D530" s="22"/>
      <c r="G530" s="22"/>
      <c r="L530" s="24"/>
    </row>
    <row r="531" spans="3:12" s="18" customFormat="1" x14ac:dyDescent="0.2">
      <c r="C531" s="45"/>
      <c r="D531" s="22"/>
      <c r="G531" s="22"/>
      <c r="L531" s="24"/>
    </row>
    <row r="532" spans="3:12" s="18" customFormat="1" x14ac:dyDescent="0.2">
      <c r="C532" s="45"/>
      <c r="D532" s="22"/>
      <c r="G532" s="22"/>
      <c r="L532" s="24"/>
    </row>
    <row r="533" spans="3:12" s="18" customFormat="1" x14ac:dyDescent="0.2">
      <c r="C533" s="45"/>
      <c r="D533" s="22"/>
      <c r="G533" s="22"/>
      <c r="L533" s="24"/>
    </row>
    <row r="534" spans="3:12" s="18" customFormat="1" x14ac:dyDescent="0.2">
      <c r="C534" s="45"/>
      <c r="D534" s="22"/>
      <c r="G534" s="22"/>
      <c r="L534" s="24"/>
    </row>
    <row r="535" spans="3:12" s="18" customFormat="1" x14ac:dyDescent="0.2">
      <c r="C535" s="45"/>
      <c r="D535" s="22"/>
      <c r="G535" s="22"/>
      <c r="L535" s="24"/>
    </row>
    <row r="536" spans="3:12" s="18" customFormat="1" x14ac:dyDescent="0.2">
      <c r="C536" s="45"/>
      <c r="D536" s="22"/>
      <c r="G536" s="22"/>
      <c r="L536" s="24"/>
    </row>
    <row r="537" spans="3:12" s="18" customFormat="1" x14ac:dyDescent="0.2">
      <c r="C537" s="45"/>
      <c r="D537" s="22"/>
      <c r="G537" s="22"/>
      <c r="L537" s="24"/>
    </row>
    <row r="538" spans="3:12" s="18" customFormat="1" x14ac:dyDescent="0.2">
      <c r="C538" s="45"/>
      <c r="D538" s="22"/>
      <c r="G538" s="22"/>
      <c r="L538" s="24"/>
    </row>
    <row r="539" spans="3:12" s="18" customFormat="1" x14ac:dyDescent="0.2">
      <c r="C539" s="45"/>
      <c r="D539" s="22"/>
      <c r="G539" s="22"/>
      <c r="L539" s="24"/>
    </row>
    <row r="540" spans="3:12" s="18" customFormat="1" x14ac:dyDescent="0.2">
      <c r="C540" s="45"/>
      <c r="D540" s="22"/>
      <c r="G540" s="22"/>
      <c r="L540" s="24"/>
    </row>
    <row r="541" spans="3:12" s="18" customFormat="1" x14ac:dyDescent="0.2">
      <c r="C541" s="45"/>
      <c r="D541" s="22"/>
      <c r="G541" s="22"/>
      <c r="L541" s="24"/>
    </row>
    <row r="542" spans="3:12" s="18" customFormat="1" x14ac:dyDescent="0.2">
      <c r="C542" s="45"/>
      <c r="D542" s="22"/>
      <c r="G542" s="22"/>
      <c r="L542" s="24"/>
    </row>
    <row r="543" spans="3:12" s="18" customFormat="1" x14ac:dyDescent="0.2">
      <c r="C543" s="45"/>
      <c r="D543" s="22"/>
      <c r="G543" s="22"/>
      <c r="L543" s="24"/>
    </row>
    <row r="544" spans="3:12" s="18" customFormat="1" x14ac:dyDescent="0.2">
      <c r="C544" s="45"/>
      <c r="D544" s="22"/>
      <c r="G544" s="22"/>
      <c r="L544" s="24"/>
    </row>
    <row r="545" spans="3:12" s="18" customFormat="1" x14ac:dyDescent="0.2">
      <c r="C545" s="45"/>
      <c r="D545" s="22"/>
      <c r="G545" s="22"/>
      <c r="L545" s="24"/>
    </row>
    <row r="546" spans="3:12" s="18" customFormat="1" x14ac:dyDescent="0.2">
      <c r="C546" s="45"/>
      <c r="D546" s="22"/>
      <c r="G546" s="22"/>
      <c r="L546" s="24"/>
    </row>
    <row r="547" spans="3:12" s="18" customFormat="1" x14ac:dyDescent="0.2">
      <c r="C547" s="45"/>
      <c r="D547" s="22"/>
      <c r="G547" s="22"/>
      <c r="L547" s="24"/>
    </row>
    <row r="548" spans="3:12" s="18" customFormat="1" x14ac:dyDescent="0.2">
      <c r="C548" s="45"/>
      <c r="D548" s="22"/>
      <c r="G548" s="22"/>
      <c r="L548" s="24"/>
    </row>
    <row r="549" spans="3:12" s="18" customFormat="1" x14ac:dyDescent="0.2">
      <c r="C549" s="45"/>
      <c r="D549" s="22"/>
      <c r="G549" s="22"/>
      <c r="L549" s="24"/>
    </row>
    <row r="550" spans="3:12" s="18" customFormat="1" x14ac:dyDescent="0.2">
      <c r="C550" s="45"/>
      <c r="D550" s="22"/>
      <c r="G550" s="22"/>
      <c r="L550" s="24"/>
    </row>
    <row r="551" spans="3:12" s="18" customFormat="1" x14ac:dyDescent="0.2">
      <c r="C551" s="45"/>
      <c r="D551" s="22"/>
      <c r="G551" s="22"/>
      <c r="L551" s="24"/>
    </row>
    <row r="552" spans="3:12" s="18" customFormat="1" x14ac:dyDescent="0.2">
      <c r="C552" s="45"/>
      <c r="D552" s="22"/>
      <c r="G552" s="22"/>
      <c r="L552" s="24"/>
    </row>
    <row r="553" spans="3:12" s="18" customFormat="1" x14ac:dyDescent="0.2">
      <c r="C553" s="45"/>
      <c r="D553" s="22"/>
      <c r="G553" s="22"/>
      <c r="L553" s="24"/>
    </row>
    <row r="554" spans="3:12" s="18" customFormat="1" x14ac:dyDescent="0.2">
      <c r="C554" s="45"/>
      <c r="D554" s="22"/>
      <c r="G554" s="22"/>
      <c r="L554" s="24"/>
    </row>
    <row r="555" spans="3:12" s="18" customFormat="1" x14ac:dyDescent="0.2">
      <c r="C555" s="45"/>
      <c r="D555" s="22"/>
      <c r="G555" s="22"/>
      <c r="L555" s="24"/>
    </row>
    <row r="556" spans="3:12" s="18" customFormat="1" x14ac:dyDescent="0.2">
      <c r="C556" s="45"/>
      <c r="D556" s="22"/>
      <c r="G556" s="22"/>
      <c r="L556" s="24"/>
    </row>
    <row r="557" spans="3:12" s="18" customFormat="1" x14ac:dyDescent="0.2">
      <c r="C557" s="45"/>
      <c r="D557" s="22"/>
      <c r="G557" s="22"/>
      <c r="L557" s="24"/>
    </row>
    <row r="558" spans="3:12" s="18" customFormat="1" x14ac:dyDescent="0.2">
      <c r="C558" s="45"/>
      <c r="D558" s="22"/>
      <c r="G558" s="22"/>
      <c r="L558" s="24"/>
    </row>
    <row r="559" spans="3:12" s="18" customFormat="1" x14ac:dyDescent="0.2">
      <c r="C559" s="45"/>
      <c r="D559" s="22"/>
      <c r="G559" s="22"/>
      <c r="L559" s="24"/>
    </row>
    <row r="560" spans="3:12" s="18" customFormat="1" x14ac:dyDescent="0.2">
      <c r="C560" s="45"/>
      <c r="D560" s="22"/>
      <c r="G560" s="22"/>
      <c r="L560" s="24"/>
    </row>
    <row r="561" spans="3:12" s="18" customFormat="1" x14ac:dyDescent="0.2">
      <c r="C561" s="45"/>
      <c r="D561" s="22"/>
      <c r="G561" s="22"/>
      <c r="L561" s="24"/>
    </row>
    <row r="562" spans="3:12" s="18" customFormat="1" x14ac:dyDescent="0.2">
      <c r="C562" s="45"/>
      <c r="D562" s="22"/>
      <c r="G562" s="22"/>
      <c r="L562" s="24"/>
    </row>
    <row r="563" spans="3:12" s="18" customFormat="1" x14ac:dyDescent="0.2">
      <c r="C563" s="45"/>
      <c r="D563" s="22"/>
      <c r="G563" s="22"/>
      <c r="L563" s="24"/>
    </row>
    <row r="564" spans="3:12" s="18" customFormat="1" x14ac:dyDescent="0.2">
      <c r="C564" s="45"/>
      <c r="D564" s="22"/>
      <c r="G564" s="22"/>
      <c r="L564" s="24"/>
    </row>
    <row r="565" spans="3:12" s="18" customFormat="1" x14ac:dyDescent="0.2">
      <c r="C565" s="45"/>
      <c r="D565" s="22"/>
      <c r="G565" s="22"/>
      <c r="L565" s="24"/>
    </row>
    <row r="566" spans="3:12" s="18" customFormat="1" x14ac:dyDescent="0.2">
      <c r="C566" s="45"/>
      <c r="D566" s="22"/>
      <c r="G566" s="22"/>
      <c r="L566" s="24"/>
    </row>
    <row r="567" spans="3:12" s="18" customFormat="1" x14ac:dyDescent="0.2">
      <c r="C567" s="45"/>
      <c r="D567" s="22"/>
      <c r="G567" s="22"/>
      <c r="L567" s="24"/>
    </row>
    <row r="568" spans="3:12" s="18" customFormat="1" x14ac:dyDescent="0.2">
      <c r="C568" s="45"/>
      <c r="D568" s="22"/>
      <c r="G568" s="22"/>
      <c r="L568" s="24"/>
    </row>
    <row r="569" spans="3:12" s="18" customFormat="1" x14ac:dyDescent="0.2">
      <c r="C569" s="45"/>
      <c r="D569" s="22"/>
      <c r="G569" s="22"/>
      <c r="L569" s="24"/>
    </row>
    <row r="570" spans="3:12" s="18" customFormat="1" x14ac:dyDescent="0.2">
      <c r="C570" s="45"/>
      <c r="D570" s="22"/>
      <c r="G570" s="22"/>
      <c r="L570" s="24"/>
    </row>
    <row r="571" spans="3:12" s="18" customFormat="1" x14ac:dyDescent="0.2">
      <c r="C571" s="45"/>
      <c r="D571" s="22"/>
      <c r="G571" s="22"/>
      <c r="L571" s="24"/>
    </row>
    <row r="572" spans="3:12" s="18" customFormat="1" x14ac:dyDescent="0.2">
      <c r="C572" s="45"/>
      <c r="D572" s="22"/>
      <c r="G572" s="22"/>
      <c r="L572" s="24"/>
    </row>
    <row r="573" spans="3:12" s="18" customFormat="1" x14ac:dyDescent="0.2">
      <c r="C573" s="45"/>
      <c r="D573" s="22"/>
      <c r="G573" s="22"/>
      <c r="L573" s="24"/>
    </row>
    <row r="574" spans="3:12" s="18" customFormat="1" x14ac:dyDescent="0.2">
      <c r="C574" s="45"/>
      <c r="D574" s="22"/>
      <c r="G574" s="22"/>
      <c r="L574" s="24"/>
    </row>
    <row r="575" spans="3:12" s="18" customFormat="1" x14ac:dyDescent="0.2">
      <c r="C575" s="45"/>
      <c r="D575" s="22"/>
      <c r="G575" s="22"/>
      <c r="L575" s="24"/>
    </row>
    <row r="576" spans="3:12" s="18" customFormat="1" x14ac:dyDescent="0.2">
      <c r="C576" s="45"/>
      <c r="D576" s="22"/>
      <c r="G576" s="22"/>
      <c r="L576" s="24"/>
    </row>
    <row r="577" spans="3:12" s="18" customFormat="1" x14ac:dyDescent="0.2">
      <c r="C577" s="45"/>
      <c r="D577" s="22"/>
      <c r="G577" s="22"/>
      <c r="L577" s="24"/>
    </row>
    <row r="578" spans="3:12" s="18" customFormat="1" x14ac:dyDescent="0.2">
      <c r="C578" s="45"/>
      <c r="D578" s="22"/>
      <c r="G578" s="22"/>
      <c r="L578" s="24"/>
    </row>
    <row r="579" spans="3:12" s="18" customFormat="1" x14ac:dyDescent="0.2">
      <c r="C579" s="45"/>
      <c r="D579" s="22"/>
      <c r="G579" s="22"/>
      <c r="L579" s="24"/>
    </row>
    <row r="580" spans="3:12" s="18" customFormat="1" x14ac:dyDescent="0.2">
      <c r="C580" s="45"/>
      <c r="D580" s="22"/>
      <c r="G580" s="22"/>
      <c r="L580" s="24"/>
    </row>
    <row r="581" spans="3:12" s="18" customFormat="1" x14ac:dyDescent="0.2">
      <c r="C581" s="45"/>
      <c r="D581" s="22"/>
      <c r="G581" s="22"/>
      <c r="L581" s="24"/>
    </row>
    <row r="582" spans="3:12" s="18" customFormat="1" x14ac:dyDescent="0.2">
      <c r="C582" s="45"/>
      <c r="D582" s="22"/>
      <c r="G582" s="22"/>
      <c r="L582" s="24"/>
    </row>
    <row r="583" spans="3:12" s="18" customFormat="1" x14ac:dyDescent="0.2">
      <c r="C583" s="45"/>
      <c r="D583" s="22"/>
      <c r="G583" s="22"/>
      <c r="L583" s="24"/>
    </row>
    <row r="584" spans="3:12" s="18" customFormat="1" x14ac:dyDescent="0.2">
      <c r="C584" s="45"/>
      <c r="D584" s="22"/>
      <c r="G584" s="22"/>
      <c r="L584" s="24"/>
    </row>
    <row r="585" spans="3:12" s="18" customFormat="1" x14ac:dyDescent="0.2">
      <c r="C585" s="45"/>
      <c r="D585" s="22"/>
      <c r="G585" s="22"/>
      <c r="L585" s="24"/>
    </row>
    <row r="586" spans="3:12" s="18" customFormat="1" x14ac:dyDescent="0.2">
      <c r="C586" s="45"/>
      <c r="D586" s="22"/>
      <c r="G586" s="22"/>
      <c r="L586" s="24"/>
    </row>
    <row r="587" spans="3:12" s="18" customFormat="1" x14ac:dyDescent="0.2">
      <c r="C587" s="45"/>
      <c r="D587" s="22"/>
      <c r="G587" s="22"/>
      <c r="L587" s="24"/>
    </row>
    <row r="588" spans="3:12" s="18" customFormat="1" x14ac:dyDescent="0.2">
      <c r="C588" s="45"/>
      <c r="D588" s="22"/>
      <c r="G588" s="22"/>
      <c r="L588" s="24"/>
    </row>
    <row r="589" spans="3:12" s="18" customFormat="1" x14ac:dyDescent="0.2">
      <c r="C589" s="45"/>
      <c r="D589" s="22"/>
      <c r="G589" s="22"/>
      <c r="L589" s="24"/>
    </row>
    <row r="590" spans="3:12" s="18" customFormat="1" x14ac:dyDescent="0.2">
      <c r="C590" s="45"/>
      <c r="D590" s="22"/>
      <c r="G590" s="22"/>
      <c r="L590" s="24"/>
    </row>
    <row r="591" spans="3:12" s="18" customFormat="1" x14ac:dyDescent="0.2">
      <c r="C591" s="45"/>
      <c r="D591" s="22"/>
      <c r="G591" s="22"/>
      <c r="L591" s="24"/>
    </row>
    <row r="592" spans="3:12" s="18" customFormat="1" x14ac:dyDescent="0.2">
      <c r="C592" s="45"/>
      <c r="D592" s="22"/>
      <c r="G592" s="22"/>
      <c r="L592" s="24"/>
    </row>
    <row r="593" spans="3:12" s="18" customFormat="1" x14ac:dyDescent="0.2">
      <c r="C593" s="45"/>
      <c r="D593" s="22"/>
      <c r="G593" s="22"/>
      <c r="L593" s="24"/>
    </row>
    <row r="594" spans="3:12" s="18" customFormat="1" x14ac:dyDescent="0.2">
      <c r="C594" s="45"/>
      <c r="D594" s="22"/>
      <c r="G594" s="22"/>
      <c r="L594" s="24"/>
    </row>
    <row r="595" spans="3:12" s="18" customFormat="1" x14ac:dyDescent="0.2">
      <c r="C595" s="45"/>
      <c r="D595" s="22"/>
      <c r="G595" s="22"/>
      <c r="L595" s="24"/>
    </row>
    <row r="596" spans="3:12" s="18" customFormat="1" x14ac:dyDescent="0.2">
      <c r="C596" s="45"/>
      <c r="D596" s="22"/>
      <c r="G596" s="22"/>
      <c r="L596" s="24"/>
    </row>
    <row r="597" spans="3:12" s="18" customFormat="1" x14ac:dyDescent="0.2">
      <c r="C597" s="45"/>
      <c r="D597" s="22"/>
      <c r="G597" s="22"/>
      <c r="L597" s="24"/>
    </row>
    <row r="598" spans="3:12" s="18" customFormat="1" x14ac:dyDescent="0.2">
      <c r="C598" s="45"/>
      <c r="D598" s="22"/>
      <c r="G598" s="22"/>
      <c r="L598" s="24"/>
    </row>
    <row r="599" spans="3:12" s="18" customFormat="1" x14ac:dyDescent="0.2">
      <c r="C599" s="45"/>
      <c r="D599" s="22"/>
      <c r="G599" s="22"/>
      <c r="L599" s="24"/>
    </row>
    <row r="600" spans="3:12" s="18" customFormat="1" x14ac:dyDescent="0.2">
      <c r="C600" s="45"/>
      <c r="D600" s="22"/>
      <c r="G600" s="22"/>
      <c r="L600" s="24"/>
    </row>
    <row r="601" spans="3:12" s="18" customFormat="1" x14ac:dyDescent="0.2">
      <c r="C601" s="45"/>
      <c r="D601" s="22"/>
      <c r="G601" s="22"/>
      <c r="L601" s="24"/>
    </row>
    <row r="602" spans="3:12" s="18" customFormat="1" x14ac:dyDescent="0.2">
      <c r="C602" s="45"/>
      <c r="D602" s="22"/>
      <c r="G602" s="22"/>
      <c r="L602" s="24"/>
    </row>
    <row r="603" spans="3:12" s="18" customFormat="1" x14ac:dyDescent="0.2">
      <c r="C603" s="45"/>
      <c r="D603" s="22"/>
      <c r="G603" s="22"/>
      <c r="L603" s="24"/>
    </row>
    <row r="604" spans="3:12" s="18" customFormat="1" x14ac:dyDescent="0.2">
      <c r="C604" s="45"/>
      <c r="D604" s="22"/>
      <c r="G604" s="22"/>
      <c r="L604" s="24"/>
    </row>
    <row r="605" spans="3:12" s="18" customFormat="1" x14ac:dyDescent="0.2">
      <c r="C605" s="45"/>
      <c r="D605" s="22"/>
      <c r="G605" s="22"/>
      <c r="L605" s="24"/>
    </row>
    <row r="606" spans="3:12" s="18" customFormat="1" x14ac:dyDescent="0.2">
      <c r="C606" s="45"/>
      <c r="D606" s="22"/>
      <c r="G606" s="22"/>
      <c r="L606" s="24"/>
    </row>
    <row r="607" spans="3:12" s="18" customFormat="1" x14ac:dyDescent="0.2">
      <c r="C607" s="45"/>
      <c r="D607" s="22"/>
      <c r="G607" s="22"/>
      <c r="L607" s="24"/>
    </row>
    <row r="608" spans="3:12" s="18" customFormat="1" x14ac:dyDescent="0.2">
      <c r="C608" s="45"/>
      <c r="D608" s="22"/>
      <c r="G608" s="22"/>
      <c r="L608" s="24"/>
    </row>
    <row r="609" spans="3:12" s="18" customFormat="1" x14ac:dyDescent="0.2">
      <c r="C609" s="45"/>
      <c r="D609" s="22"/>
      <c r="G609" s="22"/>
      <c r="L609" s="24"/>
    </row>
    <row r="610" spans="3:12" s="18" customFormat="1" x14ac:dyDescent="0.2">
      <c r="C610" s="45"/>
      <c r="D610" s="22"/>
      <c r="G610" s="22"/>
      <c r="L610" s="24"/>
    </row>
    <row r="611" spans="3:12" s="18" customFormat="1" x14ac:dyDescent="0.2">
      <c r="C611" s="45"/>
      <c r="D611" s="22"/>
      <c r="G611" s="22"/>
      <c r="L611" s="24"/>
    </row>
    <row r="612" spans="3:12" s="18" customFormat="1" x14ac:dyDescent="0.2">
      <c r="C612" s="45"/>
      <c r="D612" s="22"/>
      <c r="G612" s="22"/>
      <c r="L612" s="24"/>
    </row>
    <row r="613" spans="3:12" s="18" customFormat="1" x14ac:dyDescent="0.2">
      <c r="C613" s="45"/>
      <c r="D613" s="22"/>
      <c r="G613" s="22"/>
      <c r="L613" s="24"/>
    </row>
    <row r="614" spans="3:12" s="18" customFormat="1" x14ac:dyDescent="0.2">
      <c r="C614" s="45"/>
      <c r="D614" s="22"/>
      <c r="G614" s="22"/>
      <c r="L614" s="24"/>
    </row>
    <row r="615" spans="3:12" s="18" customFormat="1" x14ac:dyDescent="0.2">
      <c r="C615" s="45"/>
      <c r="D615" s="22"/>
      <c r="G615" s="22"/>
      <c r="L615" s="24"/>
    </row>
    <row r="616" spans="3:12" s="18" customFormat="1" x14ac:dyDescent="0.2">
      <c r="C616" s="45"/>
      <c r="D616" s="22"/>
      <c r="G616" s="22"/>
      <c r="L616" s="24"/>
    </row>
    <row r="617" spans="3:12" s="18" customFormat="1" x14ac:dyDescent="0.2">
      <c r="C617" s="45"/>
      <c r="D617" s="22"/>
      <c r="G617" s="22"/>
      <c r="L617" s="24"/>
    </row>
    <row r="618" spans="3:12" s="18" customFormat="1" x14ac:dyDescent="0.2">
      <c r="C618" s="45"/>
      <c r="D618" s="22"/>
      <c r="G618" s="22"/>
      <c r="L618" s="24"/>
    </row>
    <row r="619" spans="3:12" s="18" customFormat="1" x14ac:dyDescent="0.2">
      <c r="C619" s="45"/>
      <c r="D619" s="22"/>
      <c r="G619" s="22"/>
      <c r="L619" s="24"/>
    </row>
    <row r="620" spans="3:12" s="18" customFormat="1" x14ac:dyDescent="0.2">
      <c r="C620" s="45"/>
      <c r="D620" s="22"/>
      <c r="G620" s="22"/>
      <c r="L620" s="24"/>
    </row>
    <row r="621" spans="3:12" s="18" customFormat="1" x14ac:dyDescent="0.2">
      <c r="C621" s="45"/>
      <c r="D621" s="22"/>
      <c r="G621" s="22"/>
      <c r="L621" s="24"/>
    </row>
    <row r="622" spans="3:12" s="18" customFormat="1" x14ac:dyDescent="0.2">
      <c r="C622" s="45"/>
      <c r="D622" s="22"/>
      <c r="G622" s="22"/>
      <c r="L622" s="24"/>
    </row>
    <row r="623" spans="3:12" s="18" customFormat="1" x14ac:dyDescent="0.2">
      <c r="C623" s="45"/>
      <c r="D623" s="22"/>
      <c r="G623" s="22"/>
      <c r="L623" s="24"/>
    </row>
    <row r="624" spans="3:12" s="18" customFormat="1" x14ac:dyDescent="0.2">
      <c r="C624" s="45"/>
      <c r="D624" s="22"/>
      <c r="G624" s="22"/>
      <c r="L624" s="24"/>
    </row>
    <row r="625" spans="2:37" x14ac:dyDescent="0.2">
      <c r="B625" s="18"/>
      <c r="P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</row>
    <row r="626" spans="2:37" x14ac:dyDescent="0.2">
      <c r="B626" s="18"/>
      <c r="P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</row>
    <row r="627" spans="2:37" x14ac:dyDescent="0.2">
      <c r="B627" s="18"/>
      <c r="P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</row>
    <row r="628" spans="2:37" x14ac:dyDescent="0.2">
      <c r="B628" s="18"/>
      <c r="P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</row>
    <row r="629" spans="2:37" x14ac:dyDescent="0.2">
      <c r="B629" s="18"/>
      <c r="P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</row>
    <row r="630" spans="2:37" x14ac:dyDescent="0.2">
      <c r="B630" s="18"/>
      <c r="P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</row>
    <row r="631" spans="2:37" x14ac:dyDescent="0.2">
      <c r="B631" s="18"/>
      <c r="P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</row>
    <row r="632" spans="2:37" x14ac:dyDescent="0.2">
      <c r="B632" s="18"/>
      <c r="P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</row>
    <row r="633" spans="2:37" x14ac:dyDescent="0.2">
      <c r="B633" s="18"/>
      <c r="P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</row>
    <row r="634" spans="2:37" x14ac:dyDescent="0.2">
      <c r="B634" s="18"/>
      <c r="P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</row>
    <row r="635" spans="2:37" x14ac:dyDescent="0.2">
      <c r="B635" s="18"/>
      <c r="P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</row>
    <row r="636" spans="2:37" x14ac:dyDescent="0.2">
      <c r="P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</row>
    <row r="637" spans="2:37" x14ac:dyDescent="0.2">
      <c r="P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</row>
    <row r="638" spans="2:37" x14ac:dyDescent="0.2">
      <c r="P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</row>
    <row r="639" spans="2:37" x14ac:dyDescent="0.2">
      <c r="P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</row>
    <row r="640" spans="2:37" x14ac:dyDescent="0.2">
      <c r="P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</row>
    <row r="641" spans="16:37" x14ac:dyDescent="0.2">
      <c r="P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</row>
    <row r="642" spans="16:37" x14ac:dyDescent="0.2">
      <c r="P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</row>
    <row r="643" spans="16:37" x14ac:dyDescent="0.2">
      <c r="P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</row>
    <row r="644" spans="16:37" x14ac:dyDescent="0.2">
      <c r="P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</row>
    <row r="645" spans="16:37" x14ac:dyDescent="0.2">
      <c r="P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</row>
    <row r="646" spans="16:37" x14ac:dyDescent="0.2">
      <c r="P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</row>
    <row r="647" spans="16:37" x14ac:dyDescent="0.2">
      <c r="P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</row>
    <row r="648" spans="16:37" x14ac:dyDescent="0.2">
      <c r="P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</row>
    <row r="649" spans="16:37" x14ac:dyDescent="0.2">
      <c r="P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</row>
    <row r="650" spans="16:37" x14ac:dyDescent="0.2">
      <c r="P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</row>
    <row r="651" spans="16:37" x14ac:dyDescent="0.2">
      <c r="P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</row>
    <row r="652" spans="16:37" x14ac:dyDescent="0.2">
      <c r="P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</row>
    <row r="653" spans="16:37" x14ac:dyDescent="0.2">
      <c r="P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</row>
    <row r="654" spans="16:37" x14ac:dyDescent="0.2">
      <c r="P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</row>
    <row r="655" spans="16:37" x14ac:dyDescent="0.2">
      <c r="P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</row>
    <row r="656" spans="16:37" x14ac:dyDescent="0.2">
      <c r="P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</row>
    <row r="657" spans="16:37" x14ac:dyDescent="0.2">
      <c r="P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</row>
    <row r="658" spans="16:37" x14ac:dyDescent="0.2">
      <c r="P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</row>
    <row r="659" spans="16:37" x14ac:dyDescent="0.2">
      <c r="P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</row>
    <row r="660" spans="16:37" x14ac:dyDescent="0.2">
      <c r="P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</row>
    <row r="661" spans="16:37" x14ac:dyDescent="0.2">
      <c r="P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</row>
    <row r="662" spans="16:37" x14ac:dyDescent="0.2">
      <c r="P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</row>
    <row r="663" spans="16:37" x14ac:dyDescent="0.2">
      <c r="P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</row>
    <row r="664" spans="16:37" x14ac:dyDescent="0.2">
      <c r="P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</row>
    <row r="665" spans="16:37" x14ac:dyDescent="0.2">
      <c r="P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</row>
    <row r="666" spans="16:37" x14ac:dyDescent="0.2">
      <c r="P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</row>
    <row r="667" spans="16:37" x14ac:dyDescent="0.2">
      <c r="P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</row>
    <row r="668" spans="16:37" x14ac:dyDescent="0.2">
      <c r="P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</row>
    <row r="669" spans="16:37" x14ac:dyDescent="0.2">
      <c r="P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</row>
    <row r="670" spans="16:37" x14ac:dyDescent="0.2">
      <c r="P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</row>
    <row r="671" spans="16:37" x14ac:dyDescent="0.2">
      <c r="P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</row>
    <row r="672" spans="16:37" x14ac:dyDescent="0.2">
      <c r="P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</row>
    <row r="673" spans="16:37" x14ac:dyDescent="0.2">
      <c r="P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</row>
    <row r="674" spans="16:37" x14ac:dyDescent="0.2">
      <c r="P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</row>
    <row r="675" spans="16:37" x14ac:dyDescent="0.2">
      <c r="P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</row>
    <row r="676" spans="16:37" x14ac:dyDescent="0.2">
      <c r="P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</row>
    <row r="677" spans="16:37" x14ac:dyDescent="0.2">
      <c r="P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</row>
    <row r="678" spans="16:37" x14ac:dyDescent="0.2">
      <c r="P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</row>
    <row r="679" spans="16:37" x14ac:dyDescent="0.2">
      <c r="P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</row>
    <row r="680" spans="16:37" x14ac:dyDescent="0.2">
      <c r="P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</row>
    <row r="681" spans="16:37" x14ac:dyDescent="0.2">
      <c r="P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</row>
    <row r="682" spans="16:37" x14ac:dyDescent="0.2">
      <c r="P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</row>
    <row r="683" spans="16:37" x14ac:dyDescent="0.2">
      <c r="P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</row>
    <row r="684" spans="16:37" x14ac:dyDescent="0.2">
      <c r="P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</row>
    <row r="685" spans="16:37" x14ac:dyDescent="0.2">
      <c r="P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</row>
    <row r="686" spans="16:37" x14ac:dyDescent="0.2">
      <c r="P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</row>
    <row r="687" spans="16:37" x14ac:dyDescent="0.2">
      <c r="P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</row>
    <row r="688" spans="16:37" x14ac:dyDescent="0.2">
      <c r="P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</row>
    <row r="689" spans="16:37" x14ac:dyDescent="0.2">
      <c r="P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</row>
    <row r="690" spans="16:37" x14ac:dyDescent="0.2">
      <c r="P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</row>
    <row r="691" spans="16:37" x14ac:dyDescent="0.2">
      <c r="P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</row>
    <row r="692" spans="16:37" x14ac:dyDescent="0.2">
      <c r="P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</row>
    <row r="693" spans="16:37" x14ac:dyDescent="0.2">
      <c r="P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</row>
    <row r="694" spans="16:37" x14ac:dyDescent="0.2">
      <c r="P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</row>
    <row r="695" spans="16:37" x14ac:dyDescent="0.2">
      <c r="P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</row>
    <row r="696" spans="16:37" x14ac:dyDescent="0.2">
      <c r="P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</row>
    <row r="697" spans="16:37" x14ac:dyDescent="0.2">
      <c r="P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</row>
    <row r="698" spans="16:37" x14ac:dyDescent="0.2">
      <c r="P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</row>
    <row r="699" spans="16:37" x14ac:dyDescent="0.2">
      <c r="P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</row>
    <row r="700" spans="16:37" x14ac:dyDescent="0.2">
      <c r="P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</row>
    <row r="701" spans="16:37" x14ac:dyDescent="0.2">
      <c r="P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</row>
    <row r="702" spans="16:37" x14ac:dyDescent="0.2">
      <c r="P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</row>
    <row r="703" spans="16:37" x14ac:dyDescent="0.2">
      <c r="P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</row>
    <row r="704" spans="16:37" x14ac:dyDescent="0.2">
      <c r="P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</row>
    <row r="705" spans="16:37" x14ac:dyDescent="0.2">
      <c r="P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</row>
    <row r="706" spans="16:37" x14ac:dyDescent="0.2">
      <c r="P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</row>
    <row r="707" spans="16:37" x14ac:dyDescent="0.2">
      <c r="P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</row>
    <row r="708" spans="16:37" x14ac:dyDescent="0.2">
      <c r="P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</row>
    <row r="709" spans="16:37" x14ac:dyDescent="0.2">
      <c r="P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</row>
    <row r="710" spans="16:37" x14ac:dyDescent="0.2">
      <c r="P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</row>
    <row r="711" spans="16:37" x14ac:dyDescent="0.2">
      <c r="P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</row>
    <row r="712" spans="16:37" x14ac:dyDescent="0.2">
      <c r="P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</row>
    <row r="713" spans="16:37" x14ac:dyDescent="0.2">
      <c r="P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</row>
    <row r="714" spans="16:37" x14ac:dyDescent="0.2">
      <c r="P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</row>
    <row r="715" spans="16:37" x14ac:dyDescent="0.2">
      <c r="P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</row>
    <row r="716" spans="16:37" x14ac:dyDescent="0.2">
      <c r="P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</row>
    <row r="717" spans="16:37" x14ac:dyDescent="0.2">
      <c r="P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</row>
    <row r="718" spans="16:37" x14ac:dyDescent="0.2">
      <c r="P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</row>
    <row r="719" spans="16:37" x14ac:dyDescent="0.2">
      <c r="P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</row>
    <row r="720" spans="16:37" x14ac:dyDescent="0.2">
      <c r="P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</row>
    <row r="721" spans="16:37" x14ac:dyDescent="0.2">
      <c r="P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</row>
    <row r="722" spans="16:37" x14ac:dyDescent="0.2">
      <c r="P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</row>
    <row r="723" spans="16:37" x14ac:dyDescent="0.2">
      <c r="P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</row>
    <row r="724" spans="16:37" x14ac:dyDescent="0.2">
      <c r="P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</row>
    <row r="725" spans="16:37" x14ac:dyDescent="0.2">
      <c r="P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</row>
    <row r="726" spans="16:37" x14ac:dyDescent="0.2">
      <c r="P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</row>
    <row r="727" spans="16:37" x14ac:dyDescent="0.2">
      <c r="P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</row>
    <row r="728" spans="16:37" x14ac:dyDescent="0.2">
      <c r="P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</row>
    <row r="729" spans="16:37" x14ac:dyDescent="0.2">
      <c r="P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</row>
    <row r="730" spans="16:37" x14ac:dyDescent="0.2">
      <c r="P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</row>
    <row r="731" spans="16:37" x14ac:dyDescent="0.2">
      <c r="P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</row>
    <row r="732" spans="16:37" x14ac:dyDescent="0.2">
      <c r="P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</row>
    <row r="733" spans="16:37" x14ac:dyDescent="0.2">
      <c r="P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</row>
    <row r="734" spans="16:37" x14ac:dyDescent="0.2">
      <c r="P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</row>
    <row r="735" spans="16:37" x14ac:dyDescent="0.2">
      <c r="P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</row>
    <row r="736" spans="16:37" x14ac:dyDescent="0.2">
      <c r="P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</row>
    <row r="737" spans="16:37" x14ac:dyDescent="0.2">
      <c r="P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</row>
    <row r="738" spans="16:37" x14ac:dyDescent="0.2">
      <c r="P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</row>
    <row r="739" spans="16:37" x14ac:dyDescent="0.2">
      <c r="P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</row>
    <row r="740" spans="16:37" x14ac:dyDescent="0.2">
      <c r="P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</row>
    <row r="741" spans="16:37" x14ac:dyDescent="0.2">
      <c r="P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</row>
    <row r="742" spans="16:37" x14ac:dyDescent="0.2">
      <c r="P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</row>
    <row r="743" spans="16:37" x14ac:dyDescent="0.2">
      <c r="P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</row>
    <row r="744" spans="16:37" x14ac:dyDescent="0.2">
      <c r="P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</row>
    <row r="745" spans="16:37" x14ac:dyDescent="0.2">
      <c r="P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</row>
    <row r="746" spans="16:37" x14ac:dyDescent="0.2">
      <c r="P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</row>
    <row r="747" spans="16:37" x14ac:dyDescent="0.2">
      <c r="P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</row>
    <row r="748" spans="16:37" x14ac:dyDescent="0.2">
      <c r="P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</row>
    <row r="749" spans="16:37" x14ac:dyDescent="0.2">
      <c r="P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</row>
    <row r="750" spans="16:37" x14ac:dyDescent="0.2">
      <c r="P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</row>
    <row r="751" spans="16:37" x14ac:dyDescent="0.2">
      <c r="P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</row>
    <row r="752" spans="16:37" x14ac:dyDescent="0.2">
      <c r="P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</row>
    <row r="753" spans="16:37" x14ac:dyDescent="0.2">
      <c r="P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</row>
    <row r="754" spans="16:37" x14ac:dyDescent="0.2">
      <c r="P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</row>
    <row r="755" spans="16:37" x14ac:dyDescent="0.2">
      <c r="P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</row>
    <row r="756" spans="16:37" x14ac:dyDescent="0.2">
      <c r="P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</row>
    <row r="757" spans="16:37" x14ac:dyDescent="0.2">
      <c r="P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</row>
    <row r="758" spans="16:37" x14ac:dyDescent="0.2">
      <c r="P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</row>
    <row r="759" spans="16:37" x14ac:dyDescent="0.2">
      <c r="P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</row>
    <row r="760" spans="16:37" x14ac:dyDescent="0.2">
      <c r="P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</row>
    <row r="761" spans="16:37" x14ac:dyDescent="0.2">
      <c r="P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</row>
    <row r="762" spans="16:37" x14ac:dyDescent="0.2">
      <c r="P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</row>
    <row r="763" spans="16:37" x14ac:dyDescent="0.2">
      <c r="P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</row>
    <row r="764" spans="16:37" x14ac:dyDescent="0.2">
      <c r="P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</row>
    <row r="765" spans="16:37" x14ac:dyDescent="0.2">
      <c r="P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</row>
    <row r="766" spans="16:37" x14ac:dyDescent="0.2">
      <c r="P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</row>
    <row r="767" spans="16:37" x14ac:dyDescent="0.2">
      <c r="P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</row>
    <row r="768" spans="16:37" x14ac:dyDescent="0.2">
      <c r="P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</row>
    <row r="769" spans="16:37" x14ac:dyDescent="0.2">
      <c r="P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</row>
    <row r="770" spans="16:37" x14ac:dyDescent="0.2">
      <c r="P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</row>
    <row r="771" spans="16:37" x14ac:dyDescent="0.2">
      <c r="P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</row>
    <row r="772" spans="16:37" x14ac:dyDescent="0.2">
      <c r="P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</row>
    <row r="773" spans="16:37" x14ac:dyDescent="0.2">
      <c r="P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</row>
    <row r="774" spans="16:37" x14ac:dyDescent="0.2">
      <c r="P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</row>
    <row r="775" spans="16:37" x14ac:dyDescent="0.2">
      <c r="P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</row>
    <row r="776" spans="16:37" x14ac:dyDescent="0.2">
      <c r="P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</row>
    <row r="777" spans="16:37" x14ac:dyDescent="0.2">
      <c r="P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</row>
    <row r="778" spans="16:37" x14ac:dyDescent="0.2">
      <c r="P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</row>
    <row r="779" spans="16:37" x14ac:dyDescent="0.2">
      <c r="P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</row>
    <row r="780" spans="16:37" x14ac:dyDescent="0.2">
      <c r="P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</row>
    <row r="781" spans="16:37" x14ac:dyDescent="0.2">
      <c r="P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</row>
    <row r="782" spans="16:37" x14ac:dyDescent="0.2">
      <c r="P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</row>
    <row r="783" spans="16:37" x14ac:dyDescent="0.2">
      <c r="P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</row>
    <row r="784" spans="16:37" x14ac:dyDescent="0.2">
      <c r="P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</row>
    <row r="785" spans="16:37" x14ac:dyDescent="0.2">
      <c r="P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</row>
    <row r="786" spans="16:37" x14ac:dyDescent="0.2">
      <c r="P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</row>
    <row r="787" spans="16:37" x14ac:dyDescent="0.2">
      <c r="P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</row>
    <row r="788" spans="16:37" x14ac:dyDescent="0.2">
      <c r="P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</row>
    <row r="789" spans="16:37" x14ac:dyDescent="0.2">
      <c r="P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</row>
    <row r="790" spans="16:37" x14ac:dyDescent="0.2">
      <c r="P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</row>
    <row r="791" spans="16:37" x14ac:dyDescent="0.2">
      <c r="P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</row>
    <row r="792" spans="16:37" x14ac:dyDescent="0.2">
      <c r="P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</row>
    <row r="793" spans="16:37" x14ac:dyDescent="0.2">
      <c r="P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</row>
    <row r="794" spans="16:37" x14ac:dyDescent="0.2">
      <c r="P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</row>
    <row r="795" spans="16:37" x14ac:dyDescent="0.2">
      <c r="P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</row>
    <row r="796" spans="16:37" x14ac:dyDescent="0.2">
      <c r="P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</row>
    <row r="797" spans="16:37" x14ac:dyDescent="0.2">
      <c r="P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</row>
    <row r="798" spans="16:37" x14ac:dyDescent="0.2">
      <c r="P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</row>
    <row r="799" spans="16:37" x14ac:dyDescent="0.2">
      <c r="P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</row>
    <row r="800" spans="16:37" x14ac:dyDescent="0.2">
      <c r="P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</row>
    <row r="801" spans="16:37" x14ac:dyDescent="0.2">
      <c r="P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</row>
    <row r="802" spans="16:37" x14ac:dyDescent="0.2">
      <c r="P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</row>
    <row r="803" spans="16:37" x14ac:dyDescent="0.2">
      <c r="P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</row>
    <row r="804" spans="16:37" x14ac:dyDescent="0.2">
      <c r="P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</row>
    <row r="805" spans="16:37" x14ac:dyDescent="0.2">
      <c r="P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</row>
    <row r="806" spans="16:37" x14ac:dyDescent="0.2">
      <c r="P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</row>
    <row r="807" spans="16:37" x14ac:dyDescent="0.2">
      <c r="P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</row>
    <row r="808" spans="16:37" x14ac:dyDescent="0.2">
      <c r="P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</row>
    <row r="809" spans="16:37" x14ac:dyDescent="0.2">
      <c r="P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</row>
    <row r="810" spans="16:37" x14ac:dyDescent="0.2">
      <c r="P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</row>
    <row r="811" spans="16:37" x14ac:dyDescent="0.2">
      <c r="P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</row>
    <row r="812" spans="16:37" x14ac:dyDescent="0.2">
      <c r="P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</row>
    <row r="813" spans="16:37" x14ac:dyDescent="0.2">
      <c r="P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</row>
    <row r="814" spans="16:37" x14ac:dyDescent="0.2">
      <c r="P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</row>
    <row r="815" spans="16:37" x14ac:dyDescent="0.2">
      <c r="P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</row>
    <row r="816" spans="16:37" x14ac:dyDescent="0.2">
      <c r="P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</row>
    <row r="817" spans="16:37" x14ac:dyDescent="0.2">
      <c r="P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</row>
    <row r="818" spans="16:37" x14ac:dyDescent="0.2">
      <c r="P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</row>
    <row r="819" spans="16:37" x14ac:dyDescent="0.2">
      <c r="P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</row>
    <row r="820" spans="16:37" x14ac:dyDescent="0.2">
      <c r="P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</row>
    <row r="821" spans="16:37" x14ac:dyDescent="0.2">
      <c r="P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</row>
    <row r="822" spans="16:37" x14ac:dyDescent="0.2">
      <c r="P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</row>
    <row r="823" spans="16:37" x14ac:dyDescent="0.2">
      <c r="P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</row>
    <row r="824" spans="16:37" x14ac:dyDescent="0.2">
      <c r="P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</row>
    <row r="825" spans="16:37" x14ac:dyDescent="0.2">
      <c r="P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</row>
    <row r="826" spans="16:37" x14ac:dyDescent="0.2">
      <c r="P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</row>
    <row r="827" spans="16:37" x14ac:dyDescent="0.2">
      <c r="P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</row>
    <row r="828" spans="16:37" x14ac:dyDescent="0.2">
      <c r="P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</row>
    <row r="829" spans="16:37" x14ac:dyDescent="0.2">
      <c r="P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</row>
    <row r="830" spans="16:37" x14ac:dyDescent="0.2">
      <c r="P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</row>
    <row r="831" spans="16:37" x14ac:dyDescent="0.2">
      <c r="P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</row>
    <row r="832" spans="16:37" x14ac:dyDescent="0.2">
      <c r="P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</row>
    <row r="833" spans="16:37" x14ac:dyDescent="0.2">
      <c r="P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</row>
    <row r="834" spans="16:37" x14ac:dyDescent="0.2">
      <c r="P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</row>
    <row r="835" spans="16:37" x14ac:dyDescent="0.2">
      <c r="P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</row>
    <row r="836" spans="16:37" x14ac:dyDescent="0.2">
      <c r="P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</row>
    <row r="837" spans="16:37" x14ac:dyDescent="0.2">
      <c r="P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</row>
    <row r="838" spans="16:37" x14ac:dyDescent="0.2">
      <c r="P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</row>
    <row r="839" spans="16:37" x14ac:dyDescent="0.2">
      <c r="P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</row>
    <row r="840" spans="16:37" x14ac:dyDescent="0.2">
      <c r="P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</row>
    <row r="841" spans="16:37" x14ac:dyDescent="0.2">
      <c r="P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</row>
    <row r="842" spans="16:37" x14ac:dyDescent="0.2">
      <c r="P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</row>
    <row r="843" spans="16:37" x14ac:dyDescent="0.2">
      <c r="P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</row>
    <row r="844" spans="16:37" x14ac:dyDescent="0.2">
      <c r="P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</row>
    <row r="845" spans="16:37" x14ac:dyDescent="0.2">
      <c r="P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</row>
    <row r="846" spans="16:37" x14ac:dyDescent="0.2">
      <c r="P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</row>
    <row r="847" spans="16:37" x14ac:dyDescent="0.2">
      <c r="P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</row>
    <row r="848" spans="16:37" x14ac:dyDescent="0.2">
      <c r="P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</row>
    <row r="849" spans="16:37" x14ac:dyDescent="0.2">
      <c r="P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</row>
    <row r="850" spans="16:37" x14ac:dyDescent="0.2">
      <c r="P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</row>
    <row r="851" spans="16:37" x14ac:dyDescent="0.2">
      <c r="P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</row>
    <row r="852" spans="16:37" x14ac:dyDescent="0.2">
      <c r="P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</row>
    <row r="853" spans="16:37" x14ac:dyDescent="0.2">
      <c r="P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</row>
    <row r="854" spans="16:37" x14ac:dyDescent="0.2">
      <c r="P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</row>
    <row r="855" spans="16:37" x14ac:dyDescent="0.2">
      <c r="P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</row>
    <row r="856" spans="16:37" x14ac:dyDescent="0.2">
      <c r="P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</row>
    <row r="857" spans="16:37" x14ac:dyDescent="0.2">
      <c r="P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</row>
    <row r="858" spans="16:37" x14ac:dyDescent="0.2">
      <c r="P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</row>
    <row r="859" spans="16:37" x14ac:dyDescent="0.2">
      <c r="P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</row>
    <row r="860" spans="16:37" x14ac:dyDescent="0.2">
      <c r="P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</row>
    <row r="861" spans="16:37" x14ac:dyDescent="0.2">
      <c r="P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</row>
    <row r="862" spans="16:37" x14ac:dyDescent="0.2">
      <c r="P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</row>
    <row r="863" spans="16:37" x14ac:dyDescent="0.2">
      <c r="P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</row>
    <row r="864" spans="16:37" x14ac:dyDescent="0.2">
      <c r="P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</row>
    <row r="865" spans="16:37" x14ac:dyDescent="0.2">
      <c r="P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</row>
    <row r="866" spans="16:37" x14ac:dyDescent="0.2">
      <c r="P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</row>
    <row r="867" spans="16:37" x14ac:dyDescent="0.2">
      <c r="P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</row>
    <row r="868" spans="16:37" x14ac:dyDescent="0.2">
      <c r="P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</row>
    <row r="869" spans="16:37" x14ac:dyDescent="0.2">
      <c r="P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</row>
    <row r="870" spans="16:37" x14ac:dyDescent="0.2">
      <c r="P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</row>
    <row r="871" spans="16:37" x14ac:dyDescent="0.2">
      <c r="P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</row>
    <row r="872" spans="16:37" x14ac:dyDescent="0.2">
      <c r="P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</row>
    <row r="873" spans="16:37" x14ac:dyDescent="0.2">
      <c r="P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</row>
    <row r="874" spans="16:37" x14ac:dyDescent="0.2">
      <c r="P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</row>
    <row r="875" spans="16:37" x14ac:dyDescent="0.2">
      <c r="P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</row>
    <row r="876" spans="16:37" x14ac:dyDescent="0.2">
      <c r="P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</row>
    <row r="877" spans="16:37" x14ac:dyDescent="0.2">
      <c r="P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</row>
    <row r="878" spans="16:37" x14ac:dyDescent="0.2">
      <c r="P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</row>
    <row r="879" spans="16:37" x14ac:dyDescent="0.2">
      <c r="P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</row>
    <row r="880" spans="16:37" x14ac:dyDescent="0.2">
      <c r="P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</row>
    <row r="881" spans="16:37" x14ac:dyDescent="0.2">
      <c r="P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</row>
    <row r="882" spans="16:37" x14ac:dyDescent="0.2">
      <c r="P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</row>
    <row r="883" spans="16:37" x14ac:dyDescent="0.2">
      <c r="P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</row>
    <row r="884" spans="16:37" x14ac:dyDescent="0.2">
      <c r="P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</row>
    <row r="885" spans="16:37" x14ac:dyDescent="0.2">
      <c r="P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</row>
    <row r="886" spans="16:37" x14ac:dyDescent="0.2">
      <c r="P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</row>
    <row r="887" spans="16:37" x14ac:dyDescent="0.2">
      <c r="P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</row>
    <row r="888" spans="16:37" x14ac:dyDescent="0.2">
      <c r="P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</row>
    <row r="889" spans="16:37" x14ac:dyDescent="0.2">
      <c r="P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</row>
    <row r="890" spans="16:37" x14ac:dyDescent="0.2">
      <c r="P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</row>
    <row r="891" spans="16:37" x14ac:dyDescent="0.2">
      <c r="P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</row>
    <row r="892" spans="16:37" x14ac:dyDescent="0.2">
      <c r="P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</row>
    <row r="893" spans="16:37" x14ac:dyDescent="0.2">
      <c r="P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</row>
    <row r="894" spans="16:37" x14ac:dyDescent="0.2">
      <c r="P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</row>
    <row r="895" spans="16:37" x14ac:dyDescent="0.2">
      <c r="P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</row>
    <row r="896" spans="16:37" x14ac:dyDescent="0.2">
      <c r="P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</row>
    <row r="897" spans="16:37" x14ac:dyDescent="0.2">
      <c r="P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</row>
    <row r="898" spans="16:37" x14ac:dyDescent="0.2">
      <c r="P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</row>
    <row r="899" spans="16:37" x14ac:dyDescent="0.2">
      <c r="P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</row>
    <row r="900" spans="16:37" x14ac:dyDescent="0.2">
      <c r="P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</row>
    <row r="901" spans="16:37" x14ac:dyDescent="0.2">
      <c r="P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</row>
    <row r="902" spans="16:37" x14ac:dyDescent="0.2">
      <c r="P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</row>
    <row r="903" spans="16:37" x14ac:dyDescent="0.2">
      <c r="P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</row>
    <row r="904" spans="16:37" x14ac:dyDescent="0.2">
      <c r="P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</row>
    <row r="905" spans="16:37" x14ac:dyDescent="0.2">
      <c r="P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</row>
    <row r="906" spans="16:37" x14ac:dyDescent="0.2">
      <c r="P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</row>
    <row r="907" spans="16:37" x14ac:dyDescent="0.2">
      <c r="P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</row>
    <row r="908" spans="16:37" x14ac:dyDescent="0.2">
      <c r="P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</row>
    <row r="909" spans="16:37" x14ac:dyDescent="0.2">
      <c r="P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</row>
    <row r="910" spans="16:37" x14ac:dyDescent="0.2">
      <c r="P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</row>
    <row r="911" spans="16:37" x14ac:dyDescent="0.2">
      <c r="P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</row>
    <row r="912" spans="16:37" x14ac:dyDescent="0.2">
      <c r="P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</row>
    <row r="913" spans="16:37" x14ac:dyDescent="0.2">
      <c r="P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</row>
    <row r="914" spans="16:37" x14ac:dyDescent="0.2">
      <c r="P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</row>
    <row r="915" spans="16:37" x14ac:dyDescent="0.2">
      <c r="P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</row>
    <row r="916" spans="16:37" x14ac:dyDescent="0.2">
      <c r="P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</row>
    <row r="917" spans="16:37" x14ac:dyDescent="0.2">
      <c r="P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</row>
    <row r="918" spans="16:37" x14ac:dyDescent="0.2">
      <c r="P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</row>
    <row r="919" spans="16:37" x14ac:dyDescent="0.2">
      <c r="P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</row>
    <row r="920" spans="16:37" x14ac:dyDescent="0.2">
      <c r="P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</row>
    <row r="921" spans="16:37" x14ac:dyDescent="0.2">
      <c r="P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</row>
    <row r="922" spans="16:37" x14ac:dyDescent="0.2">
      <c r="P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</row>
    <row r="923" spans="16:37" x14ac:dyDescent="0.2">
      <c r="P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</row>
    <row r="924" spans="16:37" x14ac:dyDescent="0.2">
      <c r="P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</row>
    <row r="925" spans="16:37" x14ac:dyDescent="0.2">
      <c r="P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</row>
    <row r="926" spans="16:37" x14ac:dyDescent="0.2">
      <c r="P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</row>
    <row r="927" spans="16:37" x14ac:dyDescent="0.2">
      <c r="P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</row>
    <row r="928" spans="16:37" x14ac:dyDescent="0.2">
      <c r="P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</row>
    <row r="929" spans="16:37" x14ac:dyDescent="0.2">
      <c r="P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</row>
    <row r="930" spans="16:37" x14ac:dyDescent="0.2">
      <c r="P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</row>
    <row r="931" spans="16:37" x14ac:dyDescent="0.2">
      <c r="P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</row>
    <row r="932" spans="16:37" x14ac:dyDescent="0.2">
      <c r="P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</row>
    <row r="933" spans="16:37" x14ac:dyDescent="0.2">
      <c r="P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</row>
    <row r="934" spans="16:37" x14ac:dyDescent="0.2">
      <c r="P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</row>
    <row r="935" spans="16:37" x14ac:dyDescent="0.2">
      <c r="P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</row>
    <row r="936" spans="16:37" x14ac:dyDescent="0.2">
      <c r="P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</row>
    <row r="937" spans="16:37" x14ac:dyDescent="0.2">
      <c r="P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</row>
    <row r="938" spans="16:37" x14ac:dyDescent="0.2">
      <c r="P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</row>
    <row r="939" spans="16:37" x14ac:dyDescent="0.2">
      <c r="P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</row>
    <row r="940" spans="16:37" x14ac:dyDescent="0.2">
      <c r="P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</row>
    <row r="941" spans="16:37" x14ac:dyDescent="0.2">
      <c r="P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</row>
    <row r="942" spans="16:37" x14ac:dyDescent="0.2">
      <c r="P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</row>
    <row r="943" spans="16:37" x14ac:dyDescent="0.2">
      <c r="P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</row>
    <row r="944" spans="16:37" x14ac:dyDescent="0.2">
      <c r="P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</row>
    <row r="945" spans="16:37" x14ac:dyDescent="0.2">
      <c r="P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</row>
    <row r="946" spans="16:37" x14ac:dyDescent="0.2">
      <c r="P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</row>
    <row r="947" spans="16:37" x14ac:dyDescent="0.2">
      <c r="P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</row>
    <row r="948" spans="16:37" x14ac:dyDescent="0.2">
      <c r="P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</row>
    <row r="949" spans="16:37" x14ac:dyDescent="0.2">
      <c r="P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</row>
    <row r="950" spans="16:37" x14ac:dyDescent="0.2">
      <c r="P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</row>
    <row r="951" spans="16:37" x14ac:dyDescent="0.2">
      <c r="P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</row>
    <row r="952" spans="16:37" x14ac:dyDescent="0.2">
      <c r="P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</row>
    <row r="953" spans="16:37" x14ac:dyDescent="0.2">
      <c r="P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</row>
    <row r="954" spans="16:37" x14ac:dyDescent="0.2">
      <c r="P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</row>
    <row r="955" spans="16:37" x14ac:dyDescent="0.2">
      <c r="P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</row>
    <row r="956" spans="16:37" x14ac:dyDescent="0.2">
      <c r="P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</row>
    <row r="957" spans="16:37" x14ac:dyDescent="0.2">
      <c r="P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</row>
    <row r="958" spans="16:37" x14ac:dyDescent="0.2">
      <c r="P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</row>
    <row r="959" spans="16:37" x14ac:dyDescent="0.2">
      <c r="P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</row>
    <row r="960" spans="16:37" x14ac:dyDescent="0.2">
      <c r="P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</row>
    <row r="961" spans="16:37" x14ac:dyDescent="0.2">
      <c r="P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</row>
    <row r="962" spans="16:37" x14ac:dyDescent="0.2">
      <c r="P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</row>
    <row r="963" spans="16:37" x14ac:dyDescent="0.2">
      <c r="P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</row>
    <row r="964" spans="16:37" x14ac:dyDescent="0.2">
      <c r="P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</row>
    <row r="965" spans="16:37" x14ac:dyDescent="0.2">
      <c r="P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</row>
    <row r="966" spans="16:37" x14ac:dyDescent="0.2">
      <c r="P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</row>
    <row r="967" spans="16:37" x14ac:dyDescent="0.2">
      <c r="P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</row>
    <row r="968" spans="16:37" x14ac:dyDescent="0.2">
      <c r="P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</row>
    <row r="969" spans="16:37" x14ac:dyDescent="0.2">
      <c r="P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</row>
    <row r="970" spans="16:37" x14ac:dyDescent="0.2">
      <c r="P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</row>
    <row r="971" spans="16:37" x14ac:dyDescent="0.2">
      <c r="P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</row>
    <row r="972" spans="16:37" x14ac:dyDescent="0.2">
      <c r="P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</row>
    <row r="973" spans="16:37" x14ac:dyDescent="0.2">
      <c r="P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</row>
    <row r="974" spans="16:37" x14ac:dyDescent="0.2">
      <c r="P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</row>
    <row r="975" spans="16:37" x14ac:dyDescent="0.2">
      <c r="P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</row>
    <row r="976" spans="16:37" x14ac:dyDescent="0.2">
      <c r="P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</row>
    <row r="977" spans="16:37" x14ac:dyDescent="0.2">
      <c r="P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</row>
    <row r="978" spans="16:37" x14ac:dyDescent="0.2">
      <c r="P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</row>
    <row r="979" spans="16:37" x14ac:dyDescent="0.2">
      <c r="P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</row>
    <row r="980" spans="16:37" x14ac:dyDescent="0.2">
      <c r="P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</row>
    <row r="981" spans="16:37" x14ac:dyDescent="0.2">
      <c r="P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</row>
    <row r="982" spans="16:37" x14ac:dyDescent="0.2">
      <c r="P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</row>
    <row r="983" spans="16:37" x14ac:dyDescent="0.2">
      <c r="P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</row>
    <row r="984" spans="16:37" x14ac:dyDescent="0.2">
      <c r="P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</row>
    <row r="985" spans="16:37" x14ac:dyDescent="0.2">
      <c r="P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</row>
    <row r="986" spans="16:37" x14ac:dyDescent="0.2">
      <c r="P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</row>
    <row r="987" spans="16:37" x14ac:dyDescent="0.2">
      <c r="P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</row>
    <row r="988" spans="16:37" x14ac:dyDescent="0.2">
      <c r="P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</row>
    <row r="989" spans="16:37" x14ac:dyDescent="0.2">
      <c r="P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</row>
    <row r="990" spans="16:37" x14ac:dyDescent="0.2">
      <c r="P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</row>
    <row r="991" spans="16:37" x14ac:dyDescent="0.2">
      <c r="P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</row>
    <row r="992" spans="16:37" x14ac:dyDescent="0.2">
      <c r="P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</row>
    <row r="993" spans="16:37" x14ac:dyDescent="0.2">
      <c r="P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</row>
    <row r="994" spans="16:37" x14ac:dyDescent="0.2">
      <c r="P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</row>
    <row r="995" spans="16:37" x14ac:dyDescent="0.2">
      <c r="P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</row>
    <row r="996" spans="16:37" x14ac:dyDescent="0.2">
      <c r="P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</row>
    <row r="997" spans="16:37" x14ac:dyDescent="0.2">
      <c r="P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</row>
    <row r="998" spans="16:37" x14ac:dyDescent="0.2">
      <c r="P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</row>
    <row r="999" spans="16:37" x14ac:dyDescent="0.2">
      <c r="P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</row>
    <row r="1000" spans="16:37" x14ac:dyDescent="0.2">
      <c r="P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</row>
    <row r="1001" spans="16:37" x14ac:dyDescent="0.2">
      <c r="P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</row>
    <row r="1002" spans="16:37" x14ac:dyDescent="0.2">
      <c r="P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</row>
    <row r="1003" spans="16:37" x14ac:dyDescent="0.2">
      <c r="P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</row>
    <row r="1004" spans="16:37" x14ac:dyDescent="0.2">
      <c r="P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</row>
    <row r="1005" spans="16:37" x14ac:dyDescent="0.2">
      <c r="P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</row>
    <row r="1006" spans="16:37" x14ac:dyDescent="0.2">
      <c r="P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</row>
    <row r="1007" spans="16:37" x14ac:dyDescent="0.2">
      <c r="P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</row>
    <row r="1008" spans="16:37" x14ac:dyDescent="0.2">
      <c r="P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</row>
    <row r="1009" spans="16:37" x14ac:dyDescent="0.2">
      <c r="P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</row>
    <row r="1010" spans="16:37" x14ac:dyDescent="0.2">
      <c r="P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</row>
    <row r="1011" spans="16:37" x14ac:dyDescent="0.2">
      <c r="P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</row>
    <row r="1012" spans="16:37" x14ac:dyDescent="0.2">
      <c r="P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</row>
    <row r="1013" spans="16:37" x14ac:dyDescent="0.2">
      <c r="P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</row>
    <row r="1014" spans="16:37" x14ac:dyDescent="0.2">
      <c r="P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</row>
    <row r="1015" spans="16:37" x14ac:dyDescent="0.2">
      <c r="P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</row>
    <row r="1016" spans="16:37" x14ac:dyDescent="0.2">
      <c r="P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</row>
    <row r="1017" spans="16:37" x14ac:dyDescent="0.2">
      <c r="P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</row>
    <row r="1018" spans="16:37" x14ac:dyDescent="0.2">
      <c r="P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</row>
    <row r="1019" spans="16:37" x14ac:dyDescent="0.2">
      <c r="P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</row>
    <row r="1020" spans="16:37" x14ac:dyDescent="0.2">
      <c r="P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</row>
    <row r="1021" spans="16:37" x14ac:dyDescent="0.2">
      <c r="P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</row>
    <row r="1022" spans="16:37" x14ac:dyDescent="0.2">
      <c r="P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</row>
    <row r="1023" spans="16:37" x14ac:dyDescent="0.2">
      <c r="P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</row>
    <row r="1024" spans="16:37" x14ac:dyDescent="0.2">
      <c r="P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</row>
    <row r="1025" spans="16:37" x14ac:dyDescent="0.2">
      <c r="P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</row>
    <row r="1026" spans="16:37" x14ac:dyDescent="0.2">
      <c r="P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</row>
    <row r="1027" spans="16:37" x14ac:dyDescent="0.2">
      <c r="P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</row>
    <row r="1028" spans="16:37" x14ac:dyDescent="0.2">
      <c r="P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</row>
    <row r="1029" spans="16:37" x14ac:dyDescent="0.2">
      <c r="P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</row>
    <row r="1030" spans="16:37" x14ac:dyDescent="0.2">
      <c r="P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</row>
    <row r="1031" spans="16:37" x14ac:dyDescent="0.2">
      <c r="P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</row>
    <row r="1032" spans="16:37" x14ac:dyDescent="0.2">
      <c r="P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</row>
    <row r="1033" spans="16:37" x14ac:dyDescent="0.2">
      <c r="P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</row>
    <row r="1034" spans="16:37" x14ac:dyDescent="0.2">
      <c r="P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</row>
    <row r="1035" spans="16:37" x14ac:dyDescent="0.2">
      <c r="P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</row>
    <row r="1036" spans="16:37" x14ac:dyDescent="0.2">
      <c r="P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</row>
    <row r="1037" spans="16:37" x14ac:dyDescent="0.2">
      <c r="P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</row>
    <row r="1038" spans="16:37" x14ac:dyDescent="0.2">
      <c r="P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</row>
    <row r="1039" spans="16:37" x14ac:dyDescent="0.2">
      <c r="P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</row>
    <row r="1040" spans="16:37" x14ac:dyDescent="0.2">
      <c r="P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</row>
    <row r="1041" spans="16:37" x14ac:dyDescent="0.2">
      <c r="P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</row>
    <row r="1042" spans="16:37" x14ac:dyDescent="0.2">
      <c r="P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</row>
    <row r="1043" spans="16:37" x14ac:dyDescent="0.2">
      <c r="P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</row>
    <row r="1044" spans="16:37" x14ac:dyDescent="0.2">
      <c r="P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</row>
    <row r="1045" spans="16:37" x14ac:dyDescent="0.2">
      <c r="P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</row>
    <row r="1046" spans="16:37" x14ac:dyDescent="0.2">
      <c r="P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</row>
    <row r="1047" spans="16:37" x14ac:dyDescent="0.2">
      <c r="P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</row>
    <row r="1048" spans="16:37" x14ac:dyDescent="0.2">
      <c r="P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</row>
    <row r="1049" spans="16:37" x14ac:dyDescent="0.2">
      <c r="P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</row>
    <row r="1050" spans="16:37" x14ac:dyDescent="0.2">
      <c r="P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</row>
    <row r="1051" spans="16:37" x14ac:dyDescent="0.2">
      <c r="P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</row>
    <row r="1052" spans="16:37" x14ac:dyDescent="0.2">
      <c r="P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</row>
    <row r="1053" spans="16:37" x14ac:dyDescent="0.2">
      <c r="P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</row>
    <row r="1054" spans="16:37" x14ac:dyDescent="0.2">
      <c r="P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</row>
    <row r="1055" spans="16:37" x14ac:dyDescent="0.2">
      <c r="P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</row>
    <row r="1056" spans="16:37" x14ac:dyDescent="0.2">
      <c r="P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</row>
    <row r="1057" spans="16:37" x14ac:dyDescent="0.2">
      <c r="P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</row>
    <row r="1058" spans="16:37" x14ac:dyDescent="0.2">
      <c r="P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</row>
    <row r="1059" spans="16:37" x14ac:dyDescent="0.2">
      <c r="P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</row>
    <row r="1060" spans="16:37" x14ac:dyDescent="0.2">
      <c r="P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</row>
    <row r="1061" spans="16:37" x14ac:dyDescent="0.2">
      <c r="P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</row>
    <row r="1062" spans="16:37" x14ac:dyDescent="0.2">
      <c r="P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</row>
    <row r="1063" spans="16:37" x14ac:dyDescent="0.2">
      <c r="P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</row>
    <row r="1064" spans="16:37" x14ac:dyDescent="0.2">
      <c r="P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</row>
    <row r="1065" spans="16:37" x14ac:dyDescent="0.2">
      <c r="P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</row>
    <row r="1066" spans="16:37" x14ac:dyDescent="0.2">
      <c r="P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</row>
    <row r="1067" spans="16:37" x14ac:dyDescent="0.2">
      <c r="P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</row>
    <row r="1068" spans="16:37" x14ac:dyDescent="0.2">
      <c r="P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</row>
    <row r="1069" spans="16:37" x14ac:dyDescent="0.2">
      <c r="P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</row>
    <row r="1070" spans="16:37" x14ac:dyDescent="0.2">
      <c r="P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</row>
    <row r="1071" spans="16:37" x14ac:dyDescent="0.2">
      <c r="P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</row>
    <row r="1072" spans="16:37" x14ac:dyDescent="0.2">
      <c r="P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</row>
    <row r="1073" spans="16:37" x14ac:dyDescent="0.2">
      <c r="P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</row>
    <row r="1074" spans="16:37" x14ac:dyDescent="0.2">
      <c r="P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</row>
    <row r="1075" spans="16:37" x14ac:dyDescent="0.2">
      <c r="P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</row>
    <row r="1076" spans="16:37" x14ac:dyDescent="0.2">
      <c r="P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</row>
    <row r="1077" spans="16:37" x14ac:dyDescent="0.2">
      <c r="P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</row>
    <row r="1078" spans="16:37" x14ac:dyDescent="0.2">
      <c r="P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</row>
    <row r="1079" spans="16:37" x14ac:dyDescent="0.2">
      <c r="P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</row>
    <row r="1080" spans="16:37" x14ac:dyDescent="0.2">
      <c r="P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</row>
    <row r="1081" spans="16:37" x14ac:dyDescent="0.2">
      <c r="P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</row>
    <row r="1082" spans="16:37" x14ac:dyDescent="0.2">
      <c r="P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</row>
    <row r="1083" spans="16:37" x14ac:dyDescent="0.2">
      <c r="P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</row>
    <row r="1084" spans="16:37" x14ac:dyDescent="0.2">
      <c r="P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</row>
    <row r="1085" spans="16:37" x14ac:dyDescent="0.2">
      <c r="P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</row>
    <row r="1086" spans="16:37" x14ac:dyDescent="0.2">
      <c r="P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</row>
    <row r="1087" spans="16:37" x14ac:dyDescent="0.2">
      <c r="P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</row>
    <row r="1088" spans="16:37" x14ac:dyDescent="0.2">
      <c r="P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</row>
    <row r="1089" spans="16:37" x14ac:dyDescent="0.2">
      <c r="P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</row>
    <row r="1090" spans="16:37" x14ac:dyDescent="0.2">
      <c r="P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</row>
    <row r="1091" spans="16:37" x14ac:dyDescent="0.2">
      <c r="P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</row>
    <row r="1092" spans="16:37" x14ac:dyDescent="0.2">
      <c r="P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</row>
    <row r="1093" spans="16:37" x14ac:dyDescent="0.2">
      <c r="P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</row>
    <row r="1094" spans="16:37" x14ac:dyDescent="0.2">
      <c r="P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</row>
    <row r="1095" spans="16:37" x14ac:dyDescent="0.2">
      <c r="P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</row>
    <row r="1096" spans="16:37" x14ac:dyDescent="0.2">
      <c r="P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</row>
    <row r="1097" spans="16:37" x14ac:dyDescent="0.2">
      <c r="P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</row>
    <row r="1098" spans="16:37" x14ac:dyDescent="0.2">
      <c r="P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</row>
    <row r="1099" spans="16:37" x14ac:dyDescent="0.2">
      <c r="P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</row>
    <row r="1100" spans="16:37" x14ac:dyDescent="0.2">
      <c r="P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</row>
    <row r="1101" spans="16:37" x14ac:dyDescent="0.2">
      <c r="P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</row>
    <row r="1102" spans="16:37" x14ac:dyDescent="0.2">
      <c r="P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</row>
    <row r="1103" spans="16:37" x14ac:dyDescent="0.2">
      <c r="P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</row>
    <row r="1104" spans="16:37" x14ac:dyDescent="0.2">
      <c r="P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</row>
    <row r="1105" spans="16:37" x14ac:dyDescent="0.2">
      <c r="P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</row>
    <row r="1106" spans="16:37" x14ac:dyDescent="0.2">
      <c r="P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</row>
    <row r="1107" spans="16:37" x14ac:dyDescent="0.2">
      <c r="P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</row>
    <row r="1108" spans="16:37" x14ac:dyDescent="0.2">
      <c r="P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</row>
    <row r="1109" spans="16:37" x14ac:dyDescent="0.2">
      <c r="P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</row>
    <row r="1110" spans="16:37" x14ac:dyDescent="0.2">
      <c r="P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</row>
    <row r="1111" spans="16:37" x14ac:dyDescent="0.2">
      <c r="P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</row>
    <row r="1112" spans="16:37" x14ac:dyDescent="0.2">
      <c r="P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</row>
    <row r="1113" spans="16:37" x14ac:dyDescent="0.2">
      <c r="P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</row>
    <row r="1114" spans="16:37" x14ac:dyDescent="0.2">
      <c r="P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</row>
    <row r="1115" spans="16:37" x14ac:dyDescent="0.2">
      <c r="P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</row>
    <row r="1116" spans="16:37" x14ac:dyDescent="0.2">
      <c r="P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</row>
    <row r="1117" spans="16:37" x14ac:dyDescent="0.2">
      <c r="P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</row>
    <row r="1118" spans="16:37" x14ac:dyDescent="0.2">
      <c r="P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</row>
    <row r="1119" spans="16:37" x14ac:dyDescent="0.2">
      <c r="P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</row>
    <row r="1120" spans="16:37" x14ac:dyDescent="0.2">
      <c r="P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</row>
    <row r="1121" spans="16:37" x14ac:dyDescent="0.2">
      <c r="P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</row>
    <row r="1122" spans="16:37" x14ac:dyDescent="0.2">
      <c r="P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</row>
    <row r="1123" spans="16:37" x14ac:dyDescent="0.2">
      <c r="P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</row>
    <row r="1124" spans="16:37" x14ac:dyDescent="0.2">
      <c r="P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</row>
    <row r="1125" spans="16:37" x14ac:dyDescent="0.2">
      <c r="P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</row>
    <row r="1126" spans="16:37" x14ac:dyDescent="0.2">
      <c r="P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</row>
    <row r="1127" spans="16:37" x14ac:dyDescent="0.2">
      <c r="P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</row>
    <row r="1128" spans="16:37" x14ac:dyDescent="0.2">
      <c r="P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</row>
    <row r="1129" spans="16:37" x14ac:dyDescent="0.2">
      <c r="P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</row>
    <row r="1130" spans="16:37" x14ac:dyDescent="0.2">
      <c r="P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</row>
    <row r="1131" spans="16:37" x14ac:dyDescent="0.2">
      <c r="P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</row>
    <row r="1132" spans="16:37" x14ac:dyDescent="0.2">
      <c r="P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</row>
    <row r="1133" spans="16:37" x14ac:dyDescent="0.2">
      <c r="P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</row>
    <row r="1134" spans="16:37" x14ac:dyDescent="0.2">
      <c r="P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</row>
    <row r="1135" spans="16:37" x14ac:dyDescent="0.2">
      <c r="P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</row>
    <row r="1136" spans="16:37" x14ac:dyDescent="0.2">
      <c r="P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</row>
    <row r="1137" spans="16:37" x14ac:dyDescent="0.2">
      <c r="P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</row>
    <row r="1138" spans="16:37" x14ac:dyDescent="0.2">
      <c r="P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</row>
    <row r="1139" spans="16:37" x14ac:dyDescent="0.2">
      <c r="P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</row>
    <row r="1140" spans="16:37" x14ac:dyDescent="0.2">
      <c r="P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</row>
    <row r="1141" spans="16:37" x14ac:dyDescent="0.2">
      <c r="P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</row>
    <row r="1142" spans="16:37" x14ac:dyDescent="0.2">
      <c r="P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</row>
    <row r="1143" spans="16:37" x14ac:dyDescent="0.2">
      <c r="P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</row>
    <row r="1144" spans="16:37" x14ac:dyDescent="0.2">
      <c r="P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</row>
    <row r="1145" spans="16:37" x14ac:dyDescent="0.2">
      <c r="P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</row>
    <row r="1146" spans="16:37" x14ac:dyDescent="0.2">
      <c r="P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</row>
    <row r="1147" spans="16:37" x14ac:dyDescent="0.2">
      <c r="P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</row>
    <row r="1148" spans="16:37" x14ac:dyDescent="0.2">
      <c r="P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</row>
    <row r="1149" spans="16:37" x14ac:dyDescent="0.2">
      <c r="P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</row>
    <row r="1150" spans="16:37" x14ac:dyDescent="0.2">
      <c r="P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</row>
    <row r="1151" spans="16:37" x14ac:dyDescent="0.2">
      <c r="P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</row>
    <row r="1152" spans="16:37" x14ac:dyDescent="0.2">
      <c r="P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</row>
    <row r="1153" spans="16:37" x14ac:dyDescent="0.2">
      <c r="P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</row>
    <row r="1154" spans="16:37" x14ac:dyDescent="0.2">
      <c r="P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</row>
    <row r="1155" spans="16:37" x14ac:dyDescent="0.2">
      <c r="P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</row>
    <row r="1156" spans="16:37" x14ac:dyDescent="0.2">
      <c r="P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</row>
    <row r="1157" spans="16:37" x14ac:dyDescent="0.2">
      <c r="P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</row>
    <row r="1158" spans="16:37" x14ac:dyDescent="0.2">
      <c r="P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</row>
    <row r="1159" spans="16:37" x14ac:dyDescent="0.2">
      <c r="P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</row>
    <row r="1160" spans="16:37" x14ac:dyDescent="0.2">
      <c r="P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</row>
    <row r="1161" spans="16:37" x14ac:dyDescent="0.2">
      <c r="P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</row>
    <row r="1162" spans="16:37" x14ac:dyDescent="0.2">
      <c r="P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</row>
    <row r="1163" spans="16:37" x14ac:dyDescent="0.2">
      <c r="P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</row>
    <row r="1164" spans="16:37" x14ac:dyDescent="0.2">
      <c r="P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</row>
    <row r="1165" spans="16:37" x14ac:dyDescent="0.2">
      <c r="P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</row>
    <row r="1166" spans="16:37" x14ac:dyDescent="0.2">
      <c r="P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</row>
    <row r="1167" spans="16:37" x14ac:dyDescent="0.2">
      <c r="P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</row>
    <row r="1168" spans="16:37" x14ac:dyDescent="0.2">
      <c r="P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</row>
    <row r="1169" spans="16:37" x14ac:dyDescent="0.2">
      <c r="P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</row>
    <row r="1170" spans="16:37" x14ac:dyDescent="0.2">
      <c r="P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</row>
    <row r="1171" spans="16:37" x14ac:dyDescent="0.2">
      <c r="P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</row>
    <row r="1172" spans="16:37" x14ac:dyDescent="0.2">
      <c r="P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</row>
    <row r="1173" spans="16:37" x14ac:dyDescent="0.2">
      <c r="P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</row>
    <row r="1174" spans="16:37" x14ac:dyDescent="0.2">
      <c r="P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</row>
    <row r="1175" spans="16:37" x14ac:dyDescent="0.2">
      <c r="P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</row>
    <row r="1176" spans="16:37" x14ac:dyDescent="0.2">
      <c r="P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</row>
    <row r="1177" spans="16:37" x14ac:dyDescent="0.2">
      <c r="P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</row>
    <row r="1178" spans="16:37" x14ac:dyDescent="0.2">
      <c r="P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</row>
    <row r="1179" spans="16:37" x14ac:dyDescent="0.2">
      <c r="P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</row>
    <row r="1180" spans="16:37" x14ac:dyDescent="0.2">
      <c r="P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</row>
    <row r="1181" spans="16:37" x14ac:dyDescent="0.2">
      <c r="P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</row>
    <row r="1182" spans="16:37" x14ac:dyDescent="0.2">
      <c r="P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</row>
    <row r="1183" spans="16:37" x14ac:dyDescent="0.2">
      <c r="P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</row>
    <row r="1184" spans="16:37" x14ac:dyDescent="0.2">
      <c r="P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</row>
    <row r="1185" spans="16:37" x14ac:dyDescent="0.2">
      <c r="P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</row>
    <row r="1186" spans="16:37" x14ac:dyDescent="0.2">
      <c r="P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</row>
    <row r="1187" spans="16:37" x14ac:dyDescent="0.2">
      <c r="P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</row>
    <row r="1188" spans="16:37" x14ac:dyDescent="0.2">
      <c r="P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</row>
    <row r="1189" spans="16:37" x14ac:dyDescent="0.2">
      <c r="P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</row>
    <row r="1190" spans="16:37" x14ac:dyDescent="0.2">
      <c r="P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</row>
    <row r="1191" spans="16:37" x14ac:dyDescent="0.2">
      <c r="P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</row>
    <row r="1192" spans="16:37" x14ac:dyDescent="0.2">
      <c r="P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</row>
    <row r="1193" spans="16:37" x14ac:dyDescent="0.2">
      <c r="P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</row>
    <row r="1194" spans="16:37" x14ac:dyDescent="0.2">
      <c r="P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</row>
    <row r="1195" spans="16:37" x14ac:dyDescent="0.2">
      <c r="P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</row>
    <row r="1196" spans="16:37" x14ac:dyDescent="0.2">
      <c r="P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</row>
    <row r="1197" spans="16:37" x14ac:dyDescent="0.2">
      <c r="P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</row>
    <row r="1198" spans="16:37" x14ac:dyDescent="0.2">
      <c r="P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</row>
    <row r="1199" spans="16:37" x14ac:dyDescent="0.2">
      <c r="P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</row>
    <row r="1200" spans="16:37" x14ac:dyDescent="0.2">
      <c r="P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</row>
    <row r="1201" spans="16:37" x14ac:dyDescent="0.2">
      <c r="P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</row>
    <row r="1202" spans="16:37" x14ac:dyDescent="0.2">
      <c r="P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</row>
    <row r="1203" spans="16:37" x14ac:dyDescent="0.2">
      <c r="P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</row>
    <row r="1204" spans="16:37" x14ac:dyDescent="0.2">
      <c r="P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</row>
    <row r="1205" spans="16:37" x14ac:dyDescent="0.2">
      <c r="P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</row>
    <row r="1206" spans="16:37" x14ac:dyDescent="0.2">
      <c r="P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</row>
    <row r="1207" spans="16:37" x14ac:dyDescent="0.2">
      <c r="P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</row>
    <row r="1208" spans="16:37" x14ac:dyDescent="0.2">
      <c r="P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</row>
    <row r="1209" spans="16:37" x14ac:dyDescent="0.2">
      <c r="P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</row>
    <row r="1210" spans="16:37" x14ac:dyDescent="0.2">
      <c r="P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</row>
    <row r="1211" spans="16:37" x14ac:dyDescent="0.2">
      <c r="P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</row>
    <row r="1212" spans="16:37" x14ac:dyDescent="0.2">
      <c r="P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</row>
    <row r="1213" spans="16:37" x14ac:dyDescent="0.2">
      <c r="P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</row>
    <row r="1214" spans="16:37" x14ac:dyDescent="0.2">
      <c r="P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</row>
    <row r="1215" spans="16:37" x14ac:dyDescent="0.2">
      <c r="P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</row>
    <row r="1216" spans="16:37" x14ac:dyDescent="0.2">
      <c r="P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</row>
    <row r="1217" spans="16:37" x14ac:dyDescent="0.2">
      <c r="P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</row>
    <row r="1218" spans="16:37" x14ac:dyDescent="0.2">
      <c r="P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</row>
    <row r="1219" spans="16:37" x14ac:dyDescent="0.2">
      <c r="P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</row>
    <row r="1220" spans="16:37" x14ac:dyDescent="0.2">
      <c r="P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</row>
    <row r="1221" spans="16:37" x14ac:dyDescent="0.2">
      <c r="P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</row>
    <row r="1222" spans="16:37" x14ac:dyDescent="0.2">
      <c r="P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</row>
    <row r="1223" spans="16:37" x14ac:dyDescent="0.2">
      <c r="P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</row>
    <row r="1224" spans="16:37" x14ac:dyDescent="0.2">
      <c r="P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</row>
    <row r="1225" spans="16:37" x14ac:dyDescent="0.2">
      <c r="P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</row>
    <row r="1226" spans="16:37" x14ac:dyDescent="0.2">
      <c r="P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</row>
    <row r="1227" spans="16:37" x14ac:dyDescent="0.2">
      <c r="P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</row>
    <row r="1228" spans="16:37" x14ac:dyDescent="0.2">
      <c r="P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</row>
    <row r="1229" spans="16:37" x14ac:dyDescent="0.2">
      <c r="P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</row>
    <row r="1230" spans="16:37" x14ac:dyDescent="0.2">
      <c r="P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</row>
    <row r="1231" spans="16:37" x14ac:dyDescent="0.2">
      <c r="P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</row>
    <row r="1232" spans="16:37" x14ac:dyDescent="0.2">
      <c r="P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</row>
    <row r="1233" spans="16:37" x14ac:dyDescent="0.2">
      <c r="P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</row>
    <row r="1234" spans="16:37" x14ac:dyDescent="0.2">
      <c r="P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</row>
    <row r="1235" spans="16:37" x14ac:dyDescent="0.2">
      <c r="P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</row>
    <row r="1236" spans="16:37" x14ac:dyDescent="0.2">
      <c r="P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</row>
    <row r="1237" spans="16:37" x14ac:dyDescent="0.2">
      <c r="P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</row>
    <row r="1238" spans="16:37" x14ac:dyDescent="0.2">
      <c r="P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</row>
    <row r="1239" spans="16:37" x14ac:dyDescent="0.2">
      <c r="P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</row>
    <row r="1240" spans="16:37" x14ac:dyDescent="0.2">
      <c r="P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</row>
    <row r="1241" spans="16:37" x14ac:dyDescent="0.2">
      <c r="P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</row>
    <row r="1242" spans="16:37" x14ac:dyDescent="0.2">
      <c r="P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</row>
    <row r="1243" spans="16:37" x14ac:dyDescent="0.2">
      <c r="P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</row>
    <row r="1244" spans="16:37" x14ac:dyDescent="0.2">
      <c r="P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</row>
    <row r="1245" spans="16:37" x14ac:dyDescent="0.2">
      <c r="P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</row>
    <row r="1246" spans="16:37" x14ac:dyDescent="0.2">
      <c r="P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</row>
    <row r="1247" spans="16:37" x14ac:dyDescent="0.2">
      <c r="P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</row>
    <row r="1248" spans="16:37" x14ac:dyDescent="0.2">
      <c r="P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</row>
    <row r="1249" spans="16:37" x14ac:dyDescent="0.2">
      <c r="P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</row>
    <row r="1250" spans="16:37" x14ac:dyDescent="0.2">
      <c r="P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</row>
    <row r="1251" spans="16:37" x14ac:dyDescent="0.2">
      <c r="P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</row>
    <row r="1252" spans="16:37" x14ac:dyDescent="0.2">
      <c r="P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</row>
    <row r="1253" spans="16:37" x14ac:dyDescent="0.2">
      <c r="P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</row>
    <row r="1254" spans="16:37" x14ac:dyDescent="0.2">
      <c r="P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</row>
    <row r="1255" spans="16:37" x14ac:dyDescent="0.2">
      <c r="P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</row>
    <row r="1256" spans="16:37" x14ac:dyDescent="0.2">
      <c r="P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</row>
    <row r="1257" spans="16:37" x14ac:dyDescent="0.2">
      <c r="P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</row>
    <row r="1258" spans="16:37" x14ac:dyDescent="0.2">
      <c r="P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</row>
    <row r="1259" spans="16:37" x14ac:dyDescent="0.2">
      <c r="P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</row>
    <row r="1260" spans="16:37" x14ac:dyDescent="0.2">
      <c r="P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</row>
    <row r="1261" spans="16:37" x14ac:dyDescent="0.2">
      <c r="P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</row>
    <row r="1262" spans="16:37" x14ac:dyDescent="0.2">
      <c r="P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</row>
    <row r="1263" spans="16:37" x14ac:dyDescent="0.2">
      <c r="P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</row>
    <row r="1264" spans="16:37" x14ac:dyDescent="0.2">
      <c r="P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</row>
    <row r="1265" spans="16:37" x14ac:dyDescent="0.2">
      <c r="P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</row>
    <row r="1266" spans="16:37" x14ac:dyDescent="0.2">
      <c r="P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</row>
    <row r="1267" spans="16:37" x14ac:dyDescent="0.2">
      <c r="P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</row>
    <row r="1268" spans="16:37" x14ac:dyDescent="0.2">
      <c r="P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</row>
    <row r="1269" spans="16:37" x14ac:dyDescent="0.2">
      <c r="P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</row>
    <row r="1270" spans="16:37" x14ac:dyDescent="0.2">
      <c r="P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</row>
    <row r="1271" spans="16:37" x14ac:dyDescent="0.2">
      <c r="P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</row>
    <row r="1272" spans="16:37" x14ac:dyDescent="0.2">
      <c r="P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</row>
    <row r="1273" spans="16:37" x14ac:dyDescent="0.2">
      <c r="P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</row>
    <row r="1274" spans="16:37" x14ac:dyDescent="0.2">
      <c r="P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</row>
    <row r="1275" spans="16:37" x14ac:dyDescent="0.2">
      <c r="P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</row>
    <row r="1276" spans="16:37" x14ac:dyDescent="0.2">
      <c r="P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</row>
    <row r="1277" spans="16:37" x14ac:dyDescent="0.2">
      <c r="P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</row>
    <row r="1278" spans="16:37" x14ac:dyDescent="0.2">
      <c r="P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</row>
    <row r="1279" spans="16:37" x14ac:dyDescent="0.2">
      <c r="P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</row>
    <row r="1280" spans="16:37" x14ac:dyDescent="0.2">
      <c r="P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</row>
    <row r="1281" spans="16:37" x14ac:dyDescent="0.2">
      <c r="P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</row>
    <row r="1282" spans="16:37" x14ac:dyDescent="0.2">
      <c r="P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</row>
    <row r="1283" spans="16:37" x14ac:dyDescent="0.2">
      <c r="P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</row>
    <row r="1284" spans="16:37" x14ac:dyDescent="0.2">
      <c r="P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</row>
    <row r="1285" spans="16:37" x14ac:dyDescent="0.2">
      <c r="P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</row>
    <row r="1286" spans="16:37" x14ac:dyDescent="0.2">
      <c r="P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</row>
    <row r="1287" spans="16:37" x14ac:dyDescent="0.2">
      <c r="P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</row>
    <row r="1288" spans="16:37" x14ac:dyDescent="0.2">
      <c r="P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</row>
    <row r="1289" spans="16:37" x14ac:dyDescent="0.2">
      <c r="P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</row>
    <row r="1290" spans="16:37" x14ac:dyDescent="0.2">
      <c r="P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</row>
    <row r="1291" spans="16:37" x14ac:dyDescent="0.2">
      <c r="P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</row>
    <row r="1292" spans="16:37" x14ac:dyDescent="0.2">
      <c r="P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</row>
    <row r="1293" spans="16:37" x14ac:dyDescent="0.2">
      <c r="P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</row>
    <row r="1294" spans="16:37" x14ac:dyDescent="0.2">
      <c r="P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</row>
    <row r="1295" spans="16:37" x14ac:dyDescent="0.2">
      <c r="P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</row>
    <row r="1296" spans="16:37" x14ac:dyDescent="0.2">
      <c r="P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</row>
    <row r="1297" spans="16:37" x14ac:dyDescent="0.2">
      <c r="P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</row>
    <row r="1298" spans="16:37" x14ac:dyDescent="0.2">
      <c r="P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</row>
    <row r="1299" spans="16:37" x14ac:dyDescent="0.2">
      <c r="P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</row>
    <row r="1300" spans="16:37" x14ac:dyDescent="0.2">
      <c r="P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</row>
    <row r="1301" spans="16:37" x14ac:dyDescent="0.2">
      <c r="P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</row>
    <row r="1302" spans="16:37" x14ac:dyDescent="0.2">
      <c r="P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</row>
    <row r="1303" spans="16:37" x14ac:dyDescent="0.2">
      <c r="P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</row>
    <row r="1304" spans="16:37" x14ac:dyDescent="0.2">
      <c r="P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</row>
    <row r="1305" spans="16:37" x14ac:dyDescent="0.2">
      <c r="P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</row>
    <row r="1306" spans="16:37" x14ac:dyDescent="0.2">
      <c r="P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</row>
    <row r="1307" spans="16:37" x14ac:dyDescent="0.2">
      <c r="P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</row>
    <row r="1308" spans="16:37" x14ac:dyDescent="0.2">
      <c r="P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</row>
    <row r="1309" spans="16:37" x14ac:dyDescent="0.2">
      <c r="P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</row>
    <row r="1310" spans="16:37" x14ac:dyDescent="0.2">
      <c r="P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</row>
    <row r="1311" spans="16:37" x14ac:dyDescent="0.2">
      <c r="P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</row>
    <row r="1312" spans="16:37" x14ac:dyDescent="0.2">
      <c r="P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</row>
    <row r="1313" spans="16:37" x14ac:dyDescent="0.2">
      <c r="P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</row>
    <row r="1314" spans="16:37" x14ac:dyDescent="0.2">
      <c r="P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</row>
    <row r="1315" spans="16:37" x14ac:dyDescent="0.2">
      <c r="P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</row>
    <row r="1316" spans="16:37" x14ac:dyDescent="0.2">
      <c r="P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</row>
    <row r="1317" spans="16:37" x14ac:dyDescent="0.2">
      <c r="P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</row>
    <row r="1318" spans="16:37" x14ac:dyDescent="0.2">
      <c r="P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</row>
    <row r="1319" spans="16:37" x14ac:dyDescent="0.2">
      <c r="P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</row>
    <row r="1320" spans="16:37" x14ac:dyDescent="0.2">
      <c r="P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</row>
    <row r="1321" spans="16:37" x14ac:dyDescent="0.2">
      <c r="P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</row>
    <row r="1322" spans="16:37" x14ac:dyDescent="0.2">
      <c r="P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</row>
    <row r="1323" spans="16:37" x14ac:dyDescent="0.2">
      <c r="P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</row>
    <row r="1324" spans="16:37" x14ac:dyDescent="0.2">
      <c r="P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</row>
    <row r="1325" spans="16:37" x14ac:dyDescent="0.2">
      <c r="P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</row>
    <row r="1326" spans="16:37" x14ac:dyDescent="0.2">
      <c r="P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</row>
    <row r="1327" spans="16:37" x14ac:dyDescent="0.2">
      <c r="P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</row>
    <row r="1328" spans="16:37" x14ac:dyDescent="0.2">
      <c r="P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</row>
    <row r="1329" spans="16:37" x14ac:dyDescent="0.2">
      <c r="P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</row>
    <row r="1330" spans="16:37" x14ac:dyDescent="0.2">
      <c r="P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</row>
    <row r="1331" spans="16:37" x14ac:dyDescent="0.2">
      <c r="P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</row>
    <row r="1332" spans="16:37" x14ac:dyDescent="0.2">
      <c r="P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</row>
    <row r="1333" spans="16:37" x14ac:dyDescent="0.2">
      <c r="P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</row>
    <row r="1334" spans="16:37" x14ac:dyDescent="0.2">
      <c r="P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</row>
    <row r="1335" spans="16:37" x14ac:dyDescent="0.2">
      <c r="P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</row>
    <row r="1336" spans="16:37" x14ac:dyDescent="0.2">
      <c r="P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</row>
    <row r="1337" spans="16:37" x14ac:dyDescent="0.2">
      <c r="P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</row>
    <row r="1338" spans="16:37" x14ac:dyDescent="0.2">
      <c r="P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</row>
    <row r="1339" spans="16:37" x14ac:dyDescent="0.2">
      <c r="P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</row>
    <row r="1340" spans="16:37" x14ac:dyDescent="0.2">
      <c r="P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</row>
    <row r="1341" spans="16:37" x14ac:dyDescent="0.2">
      <c r="P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</row>
    <row r="1342" spans="16:37" x14ac:dyDescent="0.2">
      <c r="P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</row>
    <row r="1343" spans="16:37" x14ac:dyDescent="0.2">
      <c r="P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</row>
    <row r="1344" spans="16:37" x14ac:dyDescent="0.2">
      <c r="P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</row>
    <row r="1345" spans="16:37" x14ac:dyDescent="0.2">
      <c r="P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</row>
    <row r="1346" spans="16:37" x14ac:dyDescent="0.2">
      <c r="P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</row>
    <row r="1347" spans="16:37" x14ac:dyDescent="0.2">
      <c r="P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</row>
    <row r="1348" spans="16:37" x14ac:dyDescent="0.2">
      <c r="P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</row>
    <row r="1349" spans="16:37" x14ac:dyDescent="0.2">
      <c r="P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</row>
    <row r="1350" spans="16:37" x14ac:dyDescent="0.2">
      <c r="P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</row>
    <row r="1351" spans="16:37" x14ac:dyDescent="0.2">
      <c r="P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</row>
    <row r="1352" spans="16:37" x14ac:dyDescent="0.2">
      <c r="P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</row>
    <row r="1353" spans="16:37" x14ac:dyDescent="0.2">
      <c r="P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</row>
    <row r="1354" spans="16:37" x14ac:dyDescent="0.2">
      <c r="P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</row>
    <row r="1355" spans="16:37" x14ac:dyDescent="0.2">
      <c r="P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</row>
    <row r="1356" spans="16:37" x14ac:dyDescent="0.2">
      <c r="P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</row>
    <row r="1357" spans="16:37" x14ac:dyDescent="0.2">
      <c r="P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</row>
    <row r="1358" spans="16:37" x14ac:dyDescent="0.2">
      <c r="P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</row>
    <row r="1359" spans="16:37" x14ac:dyDescent="0.2">
      <c r="P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</row>
    <row r="1360" spans="16:37" x14ac:dyDescent="0.2">
      <c r="P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</row>
    <row r="1361" spans="16:37" x14ac:dyDescent="0.2">
      <c r="P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</row>
    <row r="1362" spans="16:37" x14ac:dyDescent="0.2">
      <c r="P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</row>
    <row r="1363" spans="16:37" x14ac:dyDescent="0.2">
      <c r="P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</row>
    <row r="1364" spans="16:37" x14ac:dyDescent="0.2">
      <c r="P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</row>
    <row r="1365" spans="16:37" x14ac:dyDescent="0.2">
      <c r="P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</row>
    <row r="1366" spans="16:37" x14ac:dyDescent="0.2">
      <c r="P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</row>
    <row r="1367" spans="16:37" x14ac:dyDescent="0.2">
      <c r="P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</row>
    <row r="1368" spans="16:37" x14ac:dyDescent="0.2">
      <c r="P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</row>
    <row r="1369" spans="16:37" x14ac:dyDescent="0.2">
      <c r="P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</row>
    <row r="1370" spans="16:37" x14ac:dyDescent="0.2">
      <c r="P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</row>
    <row r="1371" spans="16:37" x14ac:dyDescent="0.2">
      <c r="P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</row>
    <row r="1372" spans="16:37" x14ac:dyDescent="0.2">
      <c r="P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</row>
    <row r="1373" spans="16:37" x14ac:dyDescent="0.2">
      <c r="P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</row>
    <row r="1374" spans="16:37" x14ac:dyDescent="0.2">
      <c r="P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</row>
    <row r="1375" spans="16:37" x14ac:dyDescent="0.2">
      <c r="P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</row>
    <row r="1376" spans="16:37" x14ac:dyDescent="0.2">
      <c r="P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</row>
    <row r="1377" spans="16:37" x14ac:dyDescent="0.2">
      <c r="P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</row>
    <row r="1378" spans="16:37" x14ac:dyDescent="0.2">
      <c r="P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</row>
    <row r="1379" spans="16:37" x14ac:dyDescent="0.2">
      <c r="P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</row>
    <row r="1380" spans="16:37" x14ac:dyDescent="0.2">
      <c r="P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</row>
    <row r="1381" spans="16:37" x14ac:dyDescent="0.2">
      <c r="P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</row>
    <row r="1382" spans="16:37" x14ac:dyDescent="0.2">
      <c r="P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</row>
    <row r="1383" spans="16:37" x14ac:dyDescent="0.2">
      <c r="P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</row>
    <row r="1384" spans="16:37" x14ac:dyDescent="0.2">
      <c r="P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</row>
    <row r="1385" spans="16:37" x14ac:dyDescent="0.2">
      <c r="P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</row>
    <row r="1386" spans="16:37" x14ac:dyDescent="0.2">
      <c r="P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</row>
    <row r="1387" spans="16:37" x14ac:dyDescent="0.2">
      <c r="P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</row>
    <row r="1388" spans="16:37" x14ac:dyDescent="0.2">
      <c r="P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</row>
    <row r="1389" spans="16:37" x14ac:dyDescent="0.2">
      <c r="P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</row>
    <row r="1390" spans="16:37" x14ac:dyDescent="0.2">
      <c r="P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</row>
    <row r="1391" spans="16:37" x14ac:dyDescent="0.2">
      <c r="P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</row>
    <row r="1392" spans="16:37" x14ac:dyDescent="0.2">
      <c r="P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</row>
    <row r="1393" spans="16:37" x14ac:dyDescent="0.2">
      <c r="P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</row>
    <row r="1394" spans="16:37" x14ac:dyDescent="0.2">
      <c r="P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</row>
    <row r="1395" spans="16:37" x14ac:dyDescent="0.2">
      <c r="P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</row>
    <row r="1396" spans="16:37" x14ac:dyDescent="0.2">
      <c r="P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</row>
    <row r="1397" spans="16:37" x14ac:dyDescent="0.2">
      <c r="P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</row>
    <row r="1398" spans="16:37" x14ac:dyDescent="0.2">
      <c r="P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</row>
    <row r="1399" spans="16:37" x14ac:dyDescent="0.2">
      <c r="P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</row>
    <row r="1400" spans="16:37" x14ac:dyDescent="0.2">
      <c r="P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</row>
    <row r="1401" spans="16:37" x14ac:dyDescent="0.2">
      <c r="P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</row>
    <row r="1402" spans="16:37" x14ac:dyDescent="0.2">
      <c r="P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</row>
    <row r="1403" spans="16:37" x14ac:dyDescent="0.2">
      <c r="P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</row>
    <row r="1404" spans="16:37" x14ac:dyDescent="0.2">
      <c r="P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</row>
    <row r="1405" spans="16:37" x14ac:dyDescent="0.2">
      <c r="P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</row>
    <row r="1406" spans="16:37" x14ac:dyDescent="0.2">
      <c r="P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</row>
    <row r="1407" spans="16:37" x14ac:dyDescent="0.2">
      <c r="P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</row>
    <row r="1408" spans="16:37" x14ac:dyDescent="0.2">
      <c r="P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</row>
    <row r="1409" spans="16:37" x14ac:dyDescent="0.2">
      <c r="P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</row>
    <row r="1410" spans="16:37" x14ac:dyDescent="0.2">
      <c r="P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</row>
    <row r="1411" spans="16:37" x14ac:dyDescent="0.2">
      <c r="P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</row>
    <row r="1412" spans="16:37" x14ac:dyDescent="0.2">
      <c r="P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</row>
    <row r="1413" spans="16:37" x14ac:dyDescent="0.2">
      <c r="P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</row>
    <row r="1414" spans="16:37" x14ac:dyDescent="0.2">
      <c r="P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</row>
    <row r="1415" spans="16:37" x14ac:dyDescent="0.2">
      <c r="P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</row>
    <row r="1416" spans="16:37" x14ac:dyDescent="0.2">
      <c r="P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</row>
    <row r="1417" spans="16:37" x14ac:dyDescent="0.2">
      <c r="P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</row>
    <row r="1418" spans="16:37" x14ac:dyDescent="0.2">
      <c r="P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</row>
    <row r="1419" spans="16:37" x14ac:dyDescent="0.2">
      <c r="P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</row>
    <row r="1420" spans="16:37" x14ac:dyDescent="0.2">
      <c r="P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</row>
    <row r="1421" spans="16:37" x14ac:dyDescent="0.2">
      <c r="P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</row>
    <row r="1422" spans="16:37" x14ac:dyDescent="0.2">
      <c r="P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</row>
    <row r="1423" spans="16:37" x14ac:dyDescent="0.2">
      <c r="P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</row>
    <row r="1424" spans="16:37" x14ac:dyDescent="0.2">
      <c r="P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</row>
    <row r="1425" spans="16:37" x14ac:dyDescent="0.2">
      <c r="P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</row>
    <row r="1426" spans="16:37" x14ac:dyDescent="0.2">
      <c r="P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</row>
    <row r="1427" spans="16:37" x14ac:dyDescent="0.2">
      <c r="P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</row>
    <row r="1428" spans="16:37" x14ac:dyDescent="0.2">
      <c r="P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</row>
    <row r="1429" spans="16:37" x14ac:dyDescent="0.2">
      <c r="P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</row>
    <row r="1430" spans="16:37" x14ac:dyDescent="0.2">
      <c r="P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</row>
    <row r="1431" spans="16:37" x14ac:dyDescent="0.2">
      <c r="P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</row>
    <row r="1432" spans="16:37" x14ac:dyDescent="0.2">
      <c r="P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</row>
    <row r="1433" spans="16:37" x14ac:dyDescent="0.2">
      <c r="P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</row>
    <row r="1434" spans="16:37" x14ac:dyDescent="0.2">
      <c r="P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</row>
    <row r="1435" spans="16:37" x14ac:dyDescent="0.2">
      <c r="P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</row>
    <row r="1436" spans="16:37" x14ac:dyDescent="0.2">
      <c r="P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</row>
    <row r="1437" spans="16:37" x14ac:dyDescent="0.2">
      <c r="P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</row>
  </sheetData>
  <conditionalFormatting pivot="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9"/>
  <drawing r:id="rId10"/>
  <extLst>
    <ext xmlns:x14="http://schemas.microsoft.com/office/spreadsheetml/2009/9/main" uri="{A8765BA9-456A-4dab-B4F3-ACF838C121DE}">
      <x14:slicerList>
        <x14:slicer r:id="rId11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6"/>
  <sheetViews>
    <sheetView zoomScale="90" zoomScaleNormal="90" workbookViewId="0">
      <pane ySplit="1" topLeftCell="A2" activePane="bottomLeft" state="frozen"/>
      <selection pane="bottomLeft" activeCell="N11" sqref="N11"/>
    </sheetView>
  </sheetViews>
  <sheetFormatPr defaultRowHeight="9.6" x14ac:dyDescent="0.2"/>
  <cols>
    <col min="1" max="1" width="9.109375" style="1" customWidth="1"/>
    <col min="2" max="2" width="13" style="1" bestFit="1" customWidth="1"/>
    <col min="3" max="3" width="13.6640625" style="1" bestFit="1" customWidth="1"/>
    <col min="4" max="5" width="8.33203125" style="68" customWidth="1"/>
    <col min="6" max="6" width="4.33203125" style="1" customWidth="1"/>
    <col min="7" max="7" width="6" style="1" customWidth="1"/>
    <col min="8" max="8" width="7.21875" style="1" customWidth="1"/>
    <col min="9" max="9" width="6.21875" style="1" customWidth="1"/>
    <col min="10" max="10" width="5.6640625" style="1" customWidth="1"/>
    <col min="11" max="11" width="4.88671875" style="1" customWidth="1"/>
    <col min="12" max="12" width="5.5546875" style="1" customWidth="1"/>
    <col min="13" max="13" width="6.5546875" style="1" customWidth="1"/>
    <col min="14" max="14" width="7.33203125" style="1" customWidth="1"/>
    <col min="15" max="15" width="6.6640625" style="1" customWidth="1"/>
    <col min="16" max="16" width="7.33203125" style="1" customWidth="1"/>
    <col min="17" max="17" width="6.5546875" style="1" customWidth="1"/>
    <col min="18" max="19" width="7.33203125" style="1" customWidth="1"/>
    <col min="20" max="20" width="5.5546875" style="1" customWidth="1"/>
    <col min="21" max="21" width="6.6640625" style="1" customWidth="1"/>
    <col min="22" max="22" width="5.109375" style="1" customWidth="1"/>
    <col min="23" max="23" width="7.6640625" style="1" customWidth="1"/>
    <col min="24" max="25" width="7.33203125" style="1" customWidth="1"/>
    <col min="26" max="26" width="4.21875" style="1" customWidth="1"/>
    <col min="27" max="27" width="4.6640625" style="1" customWidth="1"/>
    <col min="28" max="28" width="6.6640625" style="1" customWidth="1"/>
    <col min="29" max="29" width="5.88671875" style="1" customWidth="1"/>
    <col min="30" max="30" width="5.77734375" style="1" customWidth="1"/>
    <col min="31" max="31" width="19.109375" style="56" customWidth="1"/>
    <col min="32" max="32" width="10.33203125" style="56" customWidth="1"/>
    <col min="33" max="16384" width="8.88671875" style="1"/>
  </cols>
  <sheetData>
    <row r="1" spans="1:32" s="3" customFormat="1" ht="45.6" customHeight="1" x14ac:dyDescent="0.3">
      <c r="A1" s="5" t="s">
        <v>0</v>
      </c>
      <c r="B1" s="5" t="s">
        <v>1</v>
      </c>
      <c r="C1" s="5" t="s">
        <v>2</v>
      </c>
      <c r="D1" s="25" t="s">
        <v>67</v>
      </c>
      <c r="E1" s="25" t="s">
        <v>68</v>
      </c>
      <c r="F1" s="5" t="s">
        <v>3</v>
      </c>
      <c r="G1" s="25" t="s">
        <v>32</v>
      </c>
      <c r="H1" s="6" t="s">
        <v>26</v>
      </c>
      <c r="I1" s="4" t="s">
        <v>4</v>
      </c>
      <c r="J1" s="17" t="s">
        <v>5</v>
      </c>
      <c r="K1" s="11" t="s">
        <v>6</v>
      </c>
      <c r="L1" s="11" t="s">
        <v>7</v>
      </c>
      <c r="M1" s="12" t="s">
        <v>8</v>
      </c>
      <c r="N1" s="12" t="s">
        <v>9</v>
      </c>
      <c r="O1" s="12" t="s">
        <v>10</v>
      </c>
      <c r="P1" s="12" t="s">
        <v>11</v>
      </c>
      <c r="Q1" s="12" t="s">
        <v>12</v>
      </c>
      <c r="R1" s="12" t="s">
        <v>13</v>
      </c>
      <c r="S1" s="12" t="s">
        <v>14</v>
      </c>
      <c r="T1" s="12" t="s">
        <v>15</v>
      </c>
      <c r="U1" s="12" t="s">
        <v>16</v>
      </c>
      <c r="V1" s="12" t="s">
        <v>17</v>
      </c>
      <c r="W1" s="12" t="s">
        <v>18</v>
      </c>
      <c r="X1" s="12" t="s">
        <v>19</v>
      </c>
      <c r="Y1" s="12" t="s">
        <v>20</v>
      </c>
      <c r="Z1" s="12" t="s">
        <v>21</v>
      </c>
      <c r="AA1" s="12" t="s">
        <v>22</v>
      </c>
      <c r="AB1" s="12" t="s">
        <v>23</v>
      </c>
      <c r="AC1" s="12" t="s">
        <v>24</v>
      </c>
      <c r="AD1" s="13" t="s">
        <v>25</v>
      </c>
      <c r="AE1" s="54" t="s">
        <v>28</v>
      </c>
      <c r="AF1" s="55" t="s">
        <v>64</v>
      </c>
    </row>
    <row r="2" spans="1:32" ht="57.6" x14ac:dyDescent="0.2">
      <c r="A2" s="10" t="s">
        <v>72</v>
      </c>
      <c r="B2" s="10" t="s">
        <v>74</v>
      </c>
      <c r="C2" s="10" t="s">
        <v>108</v>
      </c>
      <c r="D2" s="67">
        <v>31818</v>
      </c>
      <c r="E2" s="67">
        <v>41443</v>
      </c>
      <c r="F2" s="7">
        <f ca="1">IF(D2="", "", DATEDIF(D2, TODAY(), "Y"))</f>
        <v>39</v>
      </c>
      <c r="G2" s="7" t="str">
        <f ca="1">IF(F2="", "", IF(F2&lt;=24, "GENÇ", IF(F2&lt;=49, "ORTA", "YAŞLI")))</f>
        <v>ORTA</v>
      </c>
      <c r="H2" s="8">
        <f ca="1">IF(E2="", "", ROUND(DATEDIF(E2, TODAY(), "M") / 12, 1))</f>
        <v>13</v>
      </c>
      <c r="I2" s="9" t="s">
        <v>69</v>
      </c>
      <c r="J2" s="16">
        <v>0.73</v>
      </c>
      <c r="K2" s="14">
        <v>4</v>
      </c>
      <c r="L2" s="14">
        <v>5</v>
      </c>
      <c r="M2" s="14">
        <v>3</v>
      </c>
      <c r="N2" s="14">
        <v>3</v>
      </c>
      <c r="O2" s="14">
        <v>3</v>
      </c>
      <c r="P2" s="14">
        <f ca="1">RANDBETWEEN(1,5)</f>
        <v>5</v>
      </c>
      <c r="Q2" s="14">
        <v>3</v>
      </c>
      <c r="R2" s="14">
        <v>4</v>
      </c>
      <c r="S2" s="14">
        <v>4</v>
      </c>
      <c r="T2" s="14">
        <v>3</v>
      </c>
      <c r="U2" s="14">
        <v>5</v>
      </c>
      <c r="V2" s="14">
        <v>5</v>
      </c>
      <c r="W2" s="14">
        <v>3</v>
      </c>
      <c r="X2" s="14">
        <v>4</v>
      </c>
      <c r="Y2" s="14">
        <v>5</v>
      </c>
      <c r="Z2" s="14">
        <v>3</v>
      </c>
      <c r="AA2" s="14">
        <v>3</v>
      </c>
      <c r="AB2" s="14">
        <v>2</v>
      </c>
      <c r="AC2" s="14">
        <v>4</v>
      </c>
      <c r="AD2" s="15">
        <f ca="1">AVERAGE(Tablo1[[#This Row],[ADALET]:[ZAMAN YÖNETİMİ]])</f>
        <v>3.736842105263158</v>
      </c>
      <c r="AE2" s="53" t="s">
        <v>115</v>
      </c>
      <c r="AF2" s="53" t="s">
        <v>112</v>
      </c>
    </row>
    <row r="3" spans="1:32" ht="28.8" x14ac:dyDescent="0.2">
      <c r="A3" s="10" t="s">
        <v>72</v>
      </c>
      <c r="B3" s="10" t="s">
        <v>75</v>
      </c>
      <c r="C3" s="10" t="s">
        <v>109</v>
      </c>
      <c r="D3" s="67">
        <v>33757</v>
      </c>
      <c r="E3" s="67">
        <v>41602</v>
      </c>
      <c r="F3" s="7">
        <f ca="1">IF(D3="", "", DATEDIF(D3, TODAY(), "Y"))</f>
        <v>34</v>
      </c>
      <c r="G3" s="7" t="str">
        <f ca="1">IF(F3="", "", IF(F3&lt;=24, "GENÇ", IF(F3&lt;=49, "ORTA", "YAŞLI")))</f>
        <v>ORTA</v>
      </c>
      <c r="H3" s="8">
        <f ca="1">IF(E3="", "", ROUND(DATEDIF(E3, TODAY(), "M") / 12, 1))</f>
        <v>12.6</v>
      </c>
      <c r="I3" s="9" t="s">
        <v>69</v>
      </c>
      <c r="J3" s="16">
        <v>0.93</v>
      </c>
      <c r="K3" s="14">
        <v>4</v>
      </c>
      <c r="L3" s="14">
        <v>4</v>
      </c>
      <c r="M3" s="14">
        <v>5</v>
      </c>
      <c r="N3" s="14">
        <v>4</v>
      </c>
      <c r="O3" s="14">
        <v>4</v>
      </c>
      <c r="P3" s="14">
        <v>5</v>
      </c>
      <c r="Q3" s="14">
        <v>5</v>
      </c>
      <c r="R3" s="14">
        <v>5</v>
      </c>
      <c r="S3" s="14">
        <v>5</v>
      </c>
      <c r="T3" s="14">
        <v>4</v>
      </c>
      <c r="U3" s="14">
        <v>4</v>
      </c>
      <c r="V3" s="14">
        <v>4</v>
      </c>
      <c r="W3" s="14">
        <v>4</v>
      </c>
      <c r="X3" s="14">
        <v>5</v>
      </c>
      <c r="Y3" s="14">
        <v>4</v>
      </c>
      <c r="Z3" s="14">
        <v>4</v>
      </c>
      <c r="AA3" s="14">
        <v>4</v>
      </c>
      <c r="AB3" s="14">
        <v>4</v>
      </c>
      <c r="AC3" s="14">
        <v>5</v>
      </c>
      <c r="AD3" s="71">
        <f>AVERAGE(Tablo1[[#This Row],[ADALET]:[ZAMAN YÖNETİMİ]])</f>
        <v>4.3684210526315788</v>
      </c>
      <c r="AE3" s="72" t="s">
        <v>117</v>
      </c>
      <c r="AF3" s="72" t="s">
        <v>112</v>
      </c>
    </row>
    <row r="4" spans="1:32" ht="19.2" x14ac:dyDescent="0.2">
      <c r="A4" s="10" t="s">
        <v>72</v>
      </c>
      <c r="B4" s="10" t="s">
        <v>118</v>
      </c>
      <c r="C4" s="10" t="s">
        <v>106</v>
      </c>
      <c r="D4" s="67">
        <v>37726</v>
      </c>
      <c r="E4" s="67">
        <v>45145</v>
      </c>
      <c r="F4" s="7">
        <f ca="1">IF(D4="", "", DATEDIF(D4, TODAY(), "Y"))</f>
        <v>23</v>
      </c>
      <c r="G4" s="7" t="str">
        <f ca="1">IF(F4="", "", IF(F4&lt;=24, "GENÇ", IF(F4&lt;=49, "ORTA", "YAŞLI")))</f>
        <v>GENÇ</v>
      </c>
      <c r="H4" s="8">
        <f ca="1">IF(E4="", "", ROUND(DATEDIF(E4, TODAY(), "M") / 12, 1))</f>
        <v>2.8</v>
      </c>
      <c r="I4" s="9" t="s">
        <v>114</v>
      </c>
      <c r="J4" s="16">
        <v>0.85</v>
      </c>
      <c r="K4" s="14">
        <v>4</v>
      </c>
      <c r="L4" s="14">
        <v>5</v>
      </c>
      <c r="M4" s="14">
        <v>5</v>
      </c>
      <c r="N4" s="14">
        <v>4</v>
      </c>
      <c r="O4" s="14">
        <v>4</v>
      </c>
      <c r="P4" s="14">
        <v>3</v>
      </c>
      <c r="Q4" s="14">
        <v>4</v>
      </c>
      <c r="R4" s="14">
        <v>4</v>
      </c>
      <c r="S4" s="14">
        <v>5</v>
      </c>
      <c r="T4" s="14">
        <v>4</v>
      </c>
      <c r="U4" s="14">
        <v>5</v>
      </c>
      <c r="V4" s="14">
        <v>4</v>
      </c>
      <c r="W4" s="14">
        <v>5</v>
      </c>
      <c r="X4" s="14">
        <v>3</v>
      </c>
      <c r="Y4" s="14">
        <v>5</v>
      </c>
      <c r="Z4" s="14">
        <v>3</v>
      </c>
      <c r="AA4" s="14">
        <v>5</v>
      </c>
      <c r="AB4" s="14">
        <v>5</v>
      </c>
      <c r="AC4" s="14">
        <v>4</v>
      </c>
      <c r="AD4" s="71">
        <f>AVERAGE(Tablo1[[#This Row],[ADALET]:[ZAMAN YÖNETİMİ]])</f>
        <v>4.2631578947368425</v>
      </c>
      <c r="AE4" s="73" t="s">
        <v>119</v>
      </c>
      <c r="AF4" s="72" t="s">
        <v>112</v>
      </c>
    </row>
    <row r="5" spans="1:32" ht="86.4" x14ac:dyDescent="0.2">
      <c r="A5" s="10" t="s">
        <v>72</v>
      </c>
      <c r="B5" s="10" t="s">
        <v>76</v>
      </c>
      <c r="C5" s="10" t="s">
        <v>107</v>
      </c>
      <c r="D5" s="67">
        <v>36795</v>
      </c>
      <c r="E5" s="67">
        <v>45485</v>
      </c>
      <c r="F5" s="7">
        <f ca="1">IF(D5="", "", DATEDIF(D5, TODAY(), "Y"))</f>
        <v>25</v>
      </c>
      <c r="G5" s="7" t="str">
        <f ca="1">IF(F5="", "", IF(F5&lt;=24, "GENÇ", IF(F5&lt;=49, "ORTA", "YAŞLI")))</f>
        <v>ORTA</v>
      </c>
      <c r="H5" s="8">
        <f ca="1">IF(E5="", "", ROUND(DATEDIF(E5, TODAY(), "M") / 12, 1))</f>
        <v>1.9</v>
      </c>
      <c r="I5" s="9" t="s">
        <v>69</v>
      </c>
      <c r="J5" s="16">
        <v>1.29</v>
      </c>
      <c r="K5" s="14">
        <v>4</v>
      </c>
      <c r="L5" s="14">
        <v>5</v>
      </c>
      <c r="M5" s="14">
        <v>5</v>
      </c>
      <c r="N5" s="14">
        <v>3</v>
      </c>
      <c r="O5" s="14">
        <v>3</v>
      </c>
      <c r="P5" s="14">
        <v>5</v>
      </c>
      <c r="Q5" s="14">
        <v>5</v>
      </c>
      <c r="R5" s="14">
        <v>5</v>
      </c>
      <c r="S5" s="14">
        <v>4</v>
      </c>
      <c r="T5" s="14">
        <v>5</v>
      </c>
      <c r="U5" s="14">
        <v>5</v>
      </c>
      <c r="V5" s="14">
        <v>4</v>
      </c>
      <c r="W5" s="14">
        <v>4</v>
      </c>
      <c r="X5" s="14">
        <v>5</v>
      </c>
      <c r="Y5" s="14">
        <v>4</v>
      </c>
      <c r="Z5" s="14">
        <v>5</v>
      </c>
      <c r="AA5" s="14">
        <v>5</v>
      </c>
      <c r="AB5" s="14">
        <v>5</v>
      </c>
      <c r="AC5" s="14">
        <v>5</v>
      </c>
      <c r="AD5" s="71">
        <f>AVERAGE(Tablo1[[#This Row],[ADALET]:[ZAMAN YÖNETİMİ]])</f>
        <v>4.5263157894736841</v>
      </c>
      <c r="AE5" s="72" t="s">
        <v>120</v>
      </c>
      <c r="AF5" s="72" t="s">
        <v>112</v>
      </c>
    </row>
    <row r="6" spans="1:32" ht="11.4" x14ac:dyDescent="0.2">
      <c r="A6" s="10" t="s">
        <v>72</v>
      </c>
      <c r="B6" s="10" t="s">
        <v>77</v>
      </c>
      <c r="C6" s="10" t="s">
        <v>107</v>
      </c>
      <c r="D6" s="67">
        <v>37011</v>
      </c>
      <c r="E6" s="67">
        <v>45770</v>
      </c>
      <c r="F6" s="7">
        <f ca="1">IF(D6="", "", DATEDIF(D6, TODAY(), "Y"))</f>
        <v>25</v>
      </c>
      <c r="G6" s="7" t="str">
        <f ca="1">IF(F6="", "", IF(F6&lt;=24, "GENÇ", IF(F6&lt;=49, "ORTA", "YAŞLI")))</f>
        <v>ORTA</v>
      </c>
      <c r="H6" s="8">
        <f t="shared" ref="H6:H18" ca="1" si="0">IF(E6="", "", ROUND(DATEDIF(E6, TODAY(), "M") / 12, 1))</f>
        <v>1.2</v>
      </c>
      <c r="I6" s="9" t="s">
        <v>114</v>
      </c>
      <c r="J6" s="16">
        <v>1.1200000000000001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71" t="e">
        <f>AVERAGE(Tablo1[[#This Row],[ADALET]:[ZAMAN YÖNETİMİ]])</f>
        <v>#DIV/0!</v>
      </c>
      <c r="AE6" s="72"/>
      <c r="AF6" s="72" t="s">
        <v>112</v>
      </c>
    </row>
    <row r="7" spans="1:32" ht="11.4" x14ac:dyDescent="0.2">
      <c r="A7" s="10" t="s">
        <v>72</v>
      </c>
      <c r="B7" s="10" t="s">
        <v>116</v>
      </c>
      <c r="C7" s="10" t="s">
        <v>107</v>
      </c>
      <c r="D7" s="67">
        <v>38735</v>
      </c>
      <c r="E7" s="67">
        <v>45975</v>
      </c>
      <c r="F7" s="7">
        <f t="shared" ref="F7:F17" ca="1" si="1">IF(D7="", "", DATEDIF(D7, TODAY(), "Y"))</f>
        <v>20</v>
      </c>
      <c r="G7" s="7" t="str">
        <f t="shared" ref="G7:G18" ca="1" si="2">IF(F7="", "", IF(F7&lt;=24, "GENÇ", IF(F7&lt;=49, "ORTA", "YAŞLI")))</f>
        <v>GENÇ</v>
      </c>
      <c r="H7" s="8">
        <f t="shared" ca="1" si="0"/>
        <v>0.6</v>
      </c>
      <c r="I7" s="9" t="s">
        <v>69</v>
      </c>
      <c r="J7" s="16">
        <v>1.03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5" t="e">
        <f>AVERAGE(Tablo1[[#This Row],[ADALET]:[ZAMAN YÖNETİMİ]])</f>
        <v>#DIV/0!</v>
      </c>
      <c r="AE7" s="69"/>
      <c r="AF7" s="70"/>
    </row>
    <row r="8" spans="1:32" ht="11.4" x14ac:dyDescent="0.2">
      <c r="A8" s="10" t="s">
        <v>72</v>
      </c>
      <c r="B8" s="10" t="s">
        <v>78</v>
      </c>
      <c r="C8" s="10" t="s">
        <v>107</v>
      </c>
      <c r="D8" s="67">
        <v>34159</v>
      </c>
      <c r="E8" s="67">
        <v>44231</v>
      </c>
      <c r="F8" s="7">
        <f t="shared" ca="1" si="1"/>
        <v>32</v>
      </c>
      <c r="G8" s="7" t="str">
        <f t="shared" ca="1" si="2"/>
        <v>ORTA</v>
      </c>
      <c r="H8" s="8">
        <f t="shared" ca="1" si="0"/>
        <v>5.3</v>
      </c>
      <c r="I8" s="9" t="s">
        <v>114</v>
      </c>
      <c r="J8" s="16">
        <v>0.92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71" t="e">
        <f>AVERAGE(Tablo1[[#This Row],[ADALET]:[ZAMAN YÖNETİMİ]])</f>
        <v>#DIV/0!</v>
      </c>
      <c r="AE8" s="72"/>
      <c r="AF8" s="72" t="s">
        <v>112</v>
      </c>
    </row>
    <row r="9" spans="1:32" ht="11.4" x14ac:dyDescent="0.2">
      <c r="A9" s="10" t="s">
        <v>72</v>
      </c>
      <c r="B9" s="10" t="s">
        <v>85</v>
      </c>
      <c r="C9" s="10" t="s">
        <v>106</v>
      </c>
      <c r="D9" s="67">
        <v>35135</v>
      </c>
      <c r="E9" s="67">
        <v>45268</v>
      </c>
      <c r="F9" s="7">
        <f t="shared" ca="1" si="1"/>
        <v>30</v>
      </c>
      <c r="G9" s="7" t="str">
        <f t="shared" ca="1" si="2"/>
        <v>ORTA</v>
      </c>
      <c r="H9" s="8">
        <f t="shared" ca="1" si="0"/>
        <v>2.5</v>
      </c>
      <c r="I9" s="9" t="s">
        <v>114</v>
      </c>
      <c r="J9" s="16">
        <v>1.07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71" t="e">
        <f>AVERAGE(Tablo1[[#This Row],[ADALET]:[ZAMAN YÖNETİMİ]])</f>
        <v>#DIV/0!</v>
      </c>
      <c r="AE9" s="72"/>
      <c r="AF9" s="72" t="s">
        <v>112</v>
      </c>
    </row>
    <row r="10" spans="1:32" ht="11.4" x14ac:dyDescent="0.2">
      <c r="A10" s="10" t="s">
        <v>73</v>
      </c>
      <c r="B10" s="10" t="s">
        <v>86</v>
      </c>
      <c r="C10" s="10" t="s">
        <v>108</v>
      </c>
      <c r="D10" s="9"/>
      <c r="E10" s="9"/>
      <c r="F10" s="7" t="str">
        <f t="shared" ca="1" si="1"/>
        <v/>
      </c>
      <c r="G10" s="7" t="str">
        <f t="shared" ca="1" si="2"/>
        <v/>
      </c>
      <c r="H10" s="8" t="str">
        <f t="shared" ca="1" si="0"/>
        <v/>
      </c>
      <c r="I10" s="9" t="s">
        <v>69</v>
      </c>
      <c r="J10" s="16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71" t="e">
        <f>AVERAGE(Tablo1[[#This Row],[ADALET]:[ZAMAN YÖNETİMİ]])</f>
        <v>#DIV/0!</v>
      </c>
      <c r="AE10" s="72"/>
      <c r="AF10" s="72" t="s">
        <v>112</v>
      </c>
    </row>
    <row r="11" spans="1:32" ht="11.4" x14ac:dyDescent="0.2">
      <c r="A11" s="10" t="s">
        <v>73</v>
      </c>
      <c r="B11" s="10" t="s">
        <v>87</v>
      </c>
      <c r="C11" s="10" t="s">
        <v>109</v>
      </c>
      <c r="D11" s="9"/>
      <c r="E11" s="9"/>
      <c r="F11" s="7" t="str">
        <f t="shared" ca="1" si="1"/>
        <v/>
      </c>
      <c r="G11" s="7" t="str">
        <f t="shared" ca="1" si="2"/>
        <v/>
      </c>
      <c r="H11" s="8" t="str">
        <f t="shared" ca="1" si="0"/>
        <v/>
      </c>
      <c r="I11" s="9" t="s">
        <v>114</v>
      </c>
      <c r="J11" s="16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71" t="e">
        <f>AVERAGE(Tablo1[[#This Row],[ADALET]:[ZAMAN YÖNETİMİ]])</f>
        <v>#DIV/0!</v>
      </c>
      <c r="AE11" s="72"/>
      <c r="AF11" s="72" t="s">
        <v>112</v>
      </c>
    </row>
    <row r="12" spans="1:32" ht="11.4" x14ac:dyDescent="0.2">
      <c r="A12" s="10" t="s">
        <v>73</v>
      </c>
      <c r="B12" s="10" t="s">
        <v>88</v>
      </c>
      <c r="C12" s="10" t="s">
        <v>107</v>
      </c>
      <c r="D12" s="9"/>
      <c r="E12" s="9"/>
      <c r="F12" s="7" t="str">
        <f t="shared" ca="1" si="1"/>
        <v/>
      </c>
      <c r="G12" s="7" t="str">
        <f t="shared" ca="1" si="2"/>
        <v/>
      </c>
      <c r="H12" s="8" t="str">
        <f t="shared" ca="1" si="0"/>
        <v/>
      </c>
      <c r="I12" s="9" t="s">
        <v>69</v>
      </c>
      <c r="J12" s="1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71" t="e">
        <f>AVERAGE(Tablo1[[#This Row],[ADALET]:[ZAMAN YÖNETİMİ]])</f>
        <v>#DIV/0!</v>
      </c>
      <c r="AE12" s="72"/>
      <c r="AF12" s="72" t="s">
        <v>112</v>
      </c>
    </row>
    <row r="13" spans="1:32" ht="11.4" x14ac:dyDescent="0.2">
      <c r="A13" s="10" t="s">
        <v>73</v>
      </c>
      <c r="B13" s="10" t="s">
        <v>89</v>
      </c>
      <c r="C13" s="10" t="s">
        <v>107</v>
      </c>
      <c r="D13" s="9"/>
      <c r="E13" s="9"/>
      <c r="F13" s="7" t="str">
        <f t="shared" ca="1" si="1"/>
        <v/>
      </c>
      <c r="G13" s="7" t="str">
        <f t="shared" ca="1" si="2"/>
        <v/>
      </c>
      <c r="H13" s="8" t="str">
        <f t="shared" ca="1" si="0"/>
        <v/>
      </c>
      <c r="I13" s="9" t="s">
        <v>69</v>
      </c>
      <c r="J13" s="16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71" t="e">
        <f>AVERAGE(Tablo1[[#This Row],[ADALET]:[ZAMAN YÖNETİMİ]])</f>
        <v>#DIV/0!</v>
      </c>
      <c r="AE13" s="72"/>
      <c r="AF13" s="72" t="s">
        <v>112</v>
      </c>
    </row>
    <row r="14" spans="1:32" ht="11.4" x14ac:dyDescent="0.2">
      <c r="A14" s="10" t="s">
        <v>73</v>
      </c>
      <c r="B14" s="10" t="s">
        <v>90</v>
      </c>
      <c r="C14" s="10" t="s">
        <v>107</v>
      </c>
      <c r="D14" s="9"/>
      <c r="E14" s="9"/>
      <c r="F14" s="7" t="str">
        <f t="shared" ca="1" si="1"/>
        <v/>
      </c>
      <c r="G14" s="7" t="str">
        <f t="shared" ca="1" si="2"/>
        <v/>
      </c>
      <c r="H14" s="8" t="str">
        <f t="shared" ca="1" si="0"/>
        <v/>
      </c>
      <c r="I14" s="9" t="s">
        <v>69</v>
      </c>
      <c r="J14" s="16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71" t="e">
        <f>AVERAGE(Tablo1[[#This Row],[ADALET]:[ZAMAN YÖNETİMİ]])</f>
        <v>#DIV/0!</v>
      </c>
      <c r="AE14" s="72"/>
      <c r="AF14" s="72" t="s">
        <v>112</v>
      </c>
    </row>
    <row r="15" spans="1:32" ht="11.4" x14ac:dyDescent="0.2">
      <c r="A15" s="10" t="s">
        <v>73</v>
      </c>
      <c r="B15" s="10" t="s">
        <v>91</v>
      </c>
      <c r="C15" s="10" t="s">
        <v>106</v>
      </c>
      <c r="D15" s="9"/>
      <c r="E15" s="9"/>
      <c r="F15" s="7" t="str">
        <f t="shared" ca="1" si="1"/>
        <v/>
      </c>
      <c r="G15" s="7" t="str">
        <f t="shared" ca="1" si="2"/>
        <v/>
      </c>
      <c r="H15" s="8" t="str">
        <f t="shared" ca="1" si="0"/>
        <v/>
      </c>
      <c r="I15" s="9" t="s">
        <v>69</v>
      </c>
      <c r="J15" s="16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71" t="e">
        <f>AVERAGE(Tablo1[[#This Row],[ADALET]:[ZAMAN YÖNETİMİ]])</f>
        <v>#DIV/0!</v>
      </c>
      <c r="AE15" s="72"/>
      <c r="AF15" s="72" t="s">
        <v>112</v>
      </c>
    </row>
    <row r="16" spans="1:32" ht="11.4" x14ac:dyDescent="0.2">
      <c r="A16" s="10" t="s">
        <v>70</v>
      </c>
      <c r="B16" s="10" t="s">
        <v>79</v>
      </c>
      <c r="C16" s="10" t="s">
        <v>108</v>
      </c>
      <c r="D16" s="9"/>
      <c r="E16" s="9"/>
      <c r="F16" s="7" t="str">
        <f t="shared" ca="1" si="1"/>
        <v/>
      </c>
      <c r="G16" s="7" t="str">
        <f t="shared" ca="1" si="2"/>
        <v/>
      </c>
      <c r="H16" s="8" t="str">
        <f t="shared" ca="1" si="0"/>
        <v/>
      </c>
      <c r="I16" s="9" t="s">
        <v>69</v>
      </c>
      <c r="J16" s="16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71" t="e">
        <f>AVERAGE(Tablo1[[#This Row],[ADALET]:[ZAMAN YÖNETİMİ]])</f>
        <v>#DIV/0!</v>
      </c>
      <c r="AE16" s="72"/>
      <c r="AF16" s="72" t="s">
        <v>113</v>
      </c>
    </row>
    <row r="17" spans="1:32" ht="11.4" x14ac:dyDescent="0.2">
      <c r="A17" s="10" t="s">
        <v>70</v>
      </c>
      <c r="B17" s="10" t="s">
        <v>80</v>
      </c>
      <c r="C17" s="10" t="s">
        <v>109</v>
      </c>
      <c r="D17" s="9"/>
      <c r="E17" s="9"/>
      <c r="F17" s="7" t="str">
        <f t="shared" ca="1" si="1"/>
        <v/>
      </c>
      <c r="G17" s="7" t="str">
        <f t="shared" ca="1" si="2"/>
        <v/>
      </c>
      <c r="H17" s="8" t="str">
        <f t="shared" ca="1" si="0"/>
        <v/>
      </c>
      <c r="I17" s="9" t="s">
        <v>69</v>
      </c>
      <c r="J17" s="16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5" t="e">
        <f>AVERAGE(Tablo1[[#This Row],[ADALET]:[ZAMAN YÖNETİMİ]])</f>
        <v>#DIV/0!</v>
      </c>
      <c r="AE17" s="53"/>
      <c r="AF17" s="72" t="s">
        <v>113</v>
      </c>
    </row>
    <row r="18" spans="1:32" ht="11.4" x14ac:dyDescent="0.2">
      <c r="A18" s="10" t="s">
        <v>70</v>
      </c>
      <c r="B18" s="10" t="s">
        <v>81</v>
      </c>
      <c r="C18" s="10" t="s">
        <v>107</v>
      </c>
      <c r="D18" s="9"/>
      <c r="E18" s="9"/>
      <c r="F18" s="7" t="str">
        <f t="shared" ref="F18:F35" ca="1" si="3">IF(D18="", "", DATEDIF(D18, TODAY(), "Y"))</f>
        <v/>
      </c>
      <c r="G18" s="7" t="str">
        <f t="shared" ca="1" si="2"/>
        <v/>
      </c>
      <c r="H18" s="8" t="str">
        <f t="shared" ca="1" si="0"/>
        <v/>
      </c>
      <c r="I18" s="9" t="s">
        <v>69</v>
      </c>
      <c r="J18" s="16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5" t="e">
        <f>AVERAGE(Tablo1[[#This Row],[ADALET]:[ZAMAN YÖNETİMİ]])</f>
        <v>#DIV/0!</v>
      </c>
      <c r="AE18" s="53"/>
      <c r="AF18" s="72" t="s">
        <v>113</v>
      </c>
    </row>
    <row r="19" spans="1:32" ht="11.4" x14ac:dyDescent="0.2">
      <c r="A19" s="10" t="s">
        <v>70</v>
      </c>
      <c r="B19" s="10" t="s">
        <v>82</v>
      </c>
      <c r="C19" s="10" t="s">
        <v>107</v>
      </c>
      <c r="D19" s="9"/>
      <c r="E19" s="9"/>
      <c r="F19" s="7" t="str">
        <f t="shared" ca="1" si="3"/>
        <v/>
      </c>
      <c r="G19" s="7" t="str">
        <f t="shared" ref="G19:G35" ca="1" si="4">IF(F19="", "", IF(F19&lt;=24, "GENÇ", IF(F19&lt;=49, "ORTA", "YAŞLI")))</f>
        <v/>
      </c>
      <c r="H19" s="8" t="str">
        <f t="shared" ref="H19:H35" ca="1" si="5">IF(E19="", "", ROUND(DATEDIF(E19, TODAY(), "M") / 12, 1))</f>
        <v/>
      </c>
      <c r="I19" s="9" t="s">
        <v>114</v>
      </c>
      <c r="J19" s="16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5" t="e">
        <f>AVERAGE(Tablo1[[#This Row],[ADALET]:[ZAMAN YÖNETİMİ]])</f>
        <v>#DIV/0!</v>
      </c>
      <c r="AE19" s="53"/>
      <c r="AF19" s="72" t="s">
        <v>113</v>
      </c>
    </row>
    <row r="20" spans="1:32" ht="11.4" x14ac:dyDescent="0.2">
      <c r="A20" s="10" t="s">
        <v>70</v>
      </c>
      <c r="B20" s="10" t="s">
        <v>83</v>
      </c>
      <c r="C20" s="10" t="s">
        <v>107</v>
      </c>
      <c r="D20" s="9"/>
      <c r="E20" s="9"/>
      <c r="F20" s="7" t="str">
        <f t="shared" ca="1" si="3"/>
        <v/>
      </c>
      <c r="G20" s="7" t="str">
        <f t="shared" ca="1" si="4"/>
        <v/>
      </c>
      <c r="H20" s="8" t="str">
        <f t="shared" ca="1" si="5"/>
        <v/>
      </c>
      <c r="I20" s="9" t="s">
        <v>114</v>
      </c>
      <c r="J20" s="1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 t="e">
        <f>AVERAGE(Tablo1[[#This Row],[ADALET]:[ZAMAN YÖNETİMİ]])</f>
        <v>#DIV/0!</v>
      </c>
      <c r="AE20" s="53"/>
      <c r="AF20" s="72" t="s">
        <v>113</v>
      </c>
    </row>
    <row r="21" spans="1:32" ht="11.4" x14ac:dyDescent="0.2">
      <c r="A21" s="10" t="s">
        <v>70</v>
      </c>
      <c r="B21" s="10" t="s">
        <v>84</v>
      </c>
      <c r="C21" s="10" t="s">
        <v>106</v>
      </c>
      <c r="D21" s="67"/>
      <c r="E21" s="67"/>
      <c r="F21" s="7" t="str">
        <f t="shared" ca="1" si="3"/>
        <v/>
      </c>
      <c r="G21" s="7" t="str">
        <f t="shared" ca="1" si="4"/>
        <v/>
      </c>
      <c r="H21" s="8" t="str">
        <f t="shared" ca="1" si="5"/>
        <v/>
      </c>
      <c r="I21" s="9" t="s">
        <v>114</v>
      </c>
      <c r="J21" s="16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5" t="e">
        <f>AVERAGE(Tablo1[[#This Row],[ADALET]:[ZAMAN YÖNETİMİ]])</f>
        <v>#DIV/0!</v>
      </c>
      <c r="AE21" s="53"/>
      <c r="AF21" s="72" t="s">
        <v>113</v>
      </c>
    </row>
    <row r="22" spans="1:32" ht="11.4" x14ac:dyDescent="0.2">
      <c r="A22" s="10" t="s">
        <v>70</v>
      </c>
      <c r="B22" s="10" t="s">
        <v>98</v>
      </c>
      <c r="C22" s="10" t="s">
        <v>106</v>
      </c>
      <c r="D22" s="9"/>
      <c r="E22" s="9"/>
      <c r="F22" s="7" t="str">
        <f t="shared" ca="1" si="3"/>
        <v/>
      </c>
      <c r="G22" s="7" t="str">
        <f t="shared" ca="1" si="4"/>
        <v/>
      </c>
      <c r="H22" s="8" t="str">
        <f t="shared" ca="1" si="5"/>
        <v/>
      </c>
      <c r="I22" s="9" t="s">
        <v>114</v>
      </c>
      <c r="J22" s="16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5" t="e">
        <f>AVERAGE(Tablo1[[#This Row],[ADALET]:[ZAMAN YÖNETİMİ]])</f>
        <v>#DIV/0!</v>
      </c>
      <c r="AE22" s="53"/>
      <c r="AF22" s="72" t="s">
        <v>113</v>
      </c>
    </row>
    <row r="23" spans="1:32" ht="11.4" x14ac:dyDescent="0.2">
      <c r="A23" s="10" t="s">
        <v>110</v>
      </c>
      <c r="B23" s="10" t="s">
        <v>99</v>
      </c>
      <c r="C23" s="10" t="s">
        <v>108</v>
      </c>
      <c r="D23" s="9"/>
      <c r="E23" s="9"/>
      <c r="F23" s="7" t="str">
        <f t="shared" ca="1" si="3"/>
        <v/>
      </c>
      <c r="G23" s="7" t="str">
        <f t="shared" ca="1" si="4"/>
        <v/>
      </c>
      <c r="H23" s="8" t="str">
        <f t="shared" ca="1" si="5"/>
        <v/>
      </c>
      <c r="I23" s="9" t="s">
        <v>114</v>
      </c>
      <c r="J23" s="16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 t="e">
        <f>AVERAGE(Tablo1[[#This Row],[ADALET]:[ZAMAN YÖNETİMİ]])</f>
        <v>#DIV/0!</v>
      </c>
      <c r="AE23" s="53"/>
      <c r="AF23" s="72" t="s">
        <v>113</v>
      </c>
    </row>
    <row r="24" spans="1:32" ht="11.4" x14ac:dyDescent="0.2">
      <c r="A24" s="10" t="s">
        <v>110</v>
      </c>
      <c r="B24" s="10" t="s">
        <v>100</v>
      </c>
      <c r="C24" s="10" t="s">
        <v>109</v>
      </c>
      <c r="D24" s="9"/>
      <c r="E24" s="9"/>
      <c r="F24" s="7" t="str">
        <f t="shared" ca="1" si="3"/>
        <v/>
      </c>
      <c r="G24" s="7" t="str">
        <f t="shared" ca="1" si="4"/>
        <v/>
      </c>
      <c r="H24" s="8" t="str">
        <f t="shared" ca="1" si="5"/>
        <v/>
      </c>
      <c r="I24" s="9" t="s">
        <v>69</v>
      </c>
      <c r="J24" s="16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 t="e">
        <f>AVERAGE(Tablo1[[#This Row],[ADALET]:[ZAMAN YÖNETİMİ]])</f>
        <v>#DIV/0!</v>
      </c>
      <c r="AE24" s="53"/>
      <c r="AF24" s="72" t="s">
        <v>113</v>
      </c>
    </row>
    <row r="25" spans="1:32" ht="11.4" x14ac:dyDescent="0.2">
      <c r="A25" s="10" t="s">
        <v>110</v>
      </c>
      <c r="B25" s="10" t="s">
        <v>101</v>
      </c>
      <c r="C25" s="10" t="s">
        <v>107</v>
      </c>
      <c r="D25" s="9"/>
      <c r="E25" s="9"/>
      <c r="F25" s="7" t="str">
        <f t="shared" ca="1" si="3"/>
        <v/>
      </c>
      <c r="G25" s="7" t="str">
        <f t="shared" ca="1" si="4"/>
        <v/>
      </c>
      <c r="H25" s="8" t="str">
        <f t="shared" ca="1" si="5"/>
        <v/>
      </c>
      <c r="I25" s="9" t="s">
        <v>69</v>
      </c>
      <c r="J25" s="16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 t="e">
        <f>AVERAGE(Tablo1[[#This Row],[ADALET]:[ZAMAN YÖNETİMİ]])</f>
        <v>#DIV/0!</v>
      </c>
      <c r="AE25" s="53"/>
      <c r="AF25" s="72" t="s">
        <v>113</v>
      </c>
    </row>
    <row r="26" spans="1:32" ht="11.4" x14ac:dyDescent="0.2">
      <c r="A26" s="10" t="s">
        <v>110</v>
      </c>
      <c r="B26" s="10" t="s">
        <v>102</v>
      </c>
      <c r="C26" s="10" t="s">
        <v>107</v>
      </c>
      <c r="D26" s="9"/>
      <c r="E26" s="9"/>
      <c r="F26" s="7" t="str">
        <f t="shared" ca="1" si="3"/>
        <v/>
      </c>
      <c r="G26" s="7" t="str">
        <f t="shared" ca="1" si="4"/>
        <v/>
      </c>
      <c r="H26" s="8" t="str">
        <f t="shared" ca="1" si="5"/>
        <v/>
      </c>
      <c r="I26" s="9" t="s">
        <v>69</v>
      </c>
      <c r="J26" s="16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5" t="e">
        <f>AVERAGE(Tablo1[[#This Row],[ADALET]:[ZAMAN YÖNETİMİ]])</f>
        <v>#DIV/0!</v>
      </c>
      <c r="AE26" s="53"/>
      <c r="AF26" s="72" t="s">
        <v>113</v>
      </c>
    </row>
    <row r="27" spans="1:32" ht="11.4" x14ac:dyDescent="0.2">
      <c r="A27" s="10" t="s">
        <v>110</v>
      </c>
      <c r="B27" s="10" t="s">
        <v>103</v>
      </c>
      <c r="C27" s="10" t="s">
        <v>107</v>
      </c>
      <c r="D27" s="9"/>
      <c r="E27" s="9"/>
      <c r="F27" s="7" t="str">
        <f t="shared" ca="1" si="3"/>
        <v/>
      </c>
      <c r="G27" s="7" t="str">
        <f t="shared" ca="1" si="4"/>
        <v/>
      </c>
      <c r="H27" s="8" t="str">
        <f t="shared" ca="1" si="5"/>
        <v/>
      </c>
      <c r="I27" s="9" t="s">
        <v>69</v>
      </c>
      <c r="J27" s="16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 t="e">
        <f>AVERAGE(Tablo1[[#This Row],[ADALET]:[ZAMAN YÖNETİMİ]])</f>
        <v>#DIV/0!</v>
      </c>
      <c r="AE27" s="53"/>
      <c r="AF27" s="72" t="s">
        <v>113</v>
      </c>
    </row>
    <row r="28" spans="1:32" ht="11.4" x14ac:dyDescent="0.2">
      <c r="A28" s="10" t="s">
        <v>110</v>
      </c>
      <c r="B28" s="10" t="s">
        <v>104</v>
      </c>
      <c r="C28" s="10" t="s">
        <v>106</v>
      </c>
      <c r="D28" s="9"/>
      <c r="E28" s="9"/>
      <c r="F28" s="7" t="str">
        <f t="shared" ca="1" si="3"/>
        <v/>
      </c>
      <c r="G28" s="7" t="str">
        <f t="shared" ca="1" si="4"/>
        <v/>
      </c>
      <c r="H28" s="8" t="str">
        <f t="shared" ca="1" si="5"/>
        <v/>
      </c>
      <c r="I28" s="9" t="s">
        <v>69</v>
      </c>
      <c r="J28" s="1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 t="e">
        <f>AVERAGE(Tablo1[[#This Row],[ADALET]:[ZAMAN YÖNETİMİ]])</f>
        <v>#DIV/0!</v>
      </c>
      <c r="AE28" s="53"/>
      <c r="AF28" s="72" t="s">
        <v>113</v>
      </c>
    </row>
    <row r="29" spans="1:32" ht="11.4" x14ac:dyDescent="0.2">
      <c r="A29" s="10" t="s">
        <v>110</v>
      </c>
      <c r="B29" s="10" t="s">
        <v>105</v>
      </c>
      <c r="C29" s="10" t="s">
        <v>107</v>
      </c>
      <c r="D29" s="9"/>
      <c r="E29" s="9"/>
      <c r="F29" s="7" t="str">
        <f t="shared" ca="1" si="3"/>
        <v/>
      </c>
      <c r="G29" s="7" t="str">
        <f t="shared" ca="1" si="4"/>
        <v/>
      </c>
      <c r="H29" s="8" t="str">
        <f t="shared" ca="1" si="5"/>
        <v/>
      </c>
      <c r="I29" s="9" t="s">
        <v>114</v>
      </c>
      <c r="J29" s="16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 t="e">
        <f>AVERAGE(Tablo1[[#This Row],[ADALET]:[ZAMAN YÖNETİMİ]])</f>
        <v>#DIV/0!</v>
      </c>
      <c r="AE29" s="53"/>
      <c r="AF29" s="72" t="s">
        <v>113</v>
      </c>
    </row>
    <row r="30" spans="1:32" ht="11.4" x14ac:dyDescent="0.2">
      <c r="A30" s="10" t="s">
        <v>71</v>
      </c>
      <c r="B30" s="10" t="s">
        <v>92</v>
      </c>
      <c r="C30" s="10" t="s">
        <v>108</v>
      </c>
      <c r="D30" s="9"/>
      <c r="E30" s="9"/>
      <c r="F30" s="7" t="str">
        <f t="shared" ca="1" si="3"/>
        <v/>
      </c>
      <c r="G30" s="7" t="str">
        <f t="shared" ca="1" si="4"/>
        <v/>
      </c>
      <c r="H30" s="8" t="str">
        <f t="shared" ca="1" si="5"/>
        <v/>
      </c>
      <c r="I30" s="9" t="s">
        <v>114</v>
      </c>
      <c r="J30" s="16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 t="e">
        <f>AVERAGE(Tablo1[[#This Row],[ADALET]:[ZAMAN YÖNETİMİ]])</f>
        <v>#DIV/0!</v>
      </c>
      <c r="AE30" s="53"/>
      <c r="AF30" s="72" t="s">
        <v>113</v>
      </c>
    </row>
    <row r="31" spans="1:32" ht="11.4" x14ac:dyDescent="0.2">
      <c r="A31" s="10" t="s">
        <v>71</v>
      </c>
      <c r="B31" s="10" t="s">
        <v>93</v>
      </c>
      <c r="C31" s="10" t="s">
        <v>109</v>
      </c>
      <c r="D31" s="9"/>
      <c r="E31" s="9"/>
      <c r="F31" s="7" t="str">
        <f t="shared" ca="1" si="3"/>
        <v/>
      </c>
      <c r="G31" s="7" t="str">
        <f t="shared" ca="1" si="4"/>
        <v/>
      </c>
      <c r="H31" s="8" t="str">
        <f t="shared" ca="1" si="5"/>
        <v/>
      </c>
      <c r="I31" s="9" t="s">
        <v>114</v>
      </c>
      <c r="J31" s="16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5" t="e">
        <f>AVERAGE(Tablo1[[#This Row],[ADALET]:[ZAMAN YÖNETİMİ]])</f>
        <v>#DIV/0!</v>
      </c>
      <c r="AE31" s="53"/>
      <c r="AF31" s="72" t="s">
        <v>113</v>
      </c>
    </row>
    <row r="32" spans="1:32" ht="11.4" x14ac:dyDescent="0.2">
      <c r="A32" s="10" t="s">
        <v>71</v>
      </c>
      <c r="B32" s="10" t="s">
        <v>94</v>
      </c>
      <c r="C32" s="10" t="s">
        <v>106</v>
      </c>
      <c r="D32" s="9"/>
      <c r="E32" s="9"/>
      <c r="F32" s="7" t="str">
        <f t="shared" ca="1" si="3"/>
        <v/>
      </c>
      <c r="G32" s="7" t="str">
        <f t="shared" ca="1" si="4"/>
        <v/>
      </c>
      <c r="H32" s="8" t="str">
        <f t="shared" ca="1" si="5"/>
        <v/>
      </c>
      <c r="I32" s="9" t="s">
        <v>69</v>
      </c>
      <c r="J32" s="16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5" t="e">
        <f>AVERAGE(Tablo1[[#This Row],[ADALET]:[ZAMAN YÖNETİMİ]])</f>
        <v>#DIV/0!</v>
      </c>
      <c r="AE32" s="53"/>
      <c r="AF32" s="72" t="s">
        <v>113</v>
      </c>
    </row>
    <row r="33" spans="1:32" ht="11.4" x14ac:dyDescent="0.2">
      <c r="A33" s="10" t="s">
        <v>71</v>
      </c>
      <c r="B33" s="10" t="s">
        <v>95</v>
      </c>
      <c r="C33" s="10" t="s">
        <v>107</v>
      </c>
      <c r="D33" s="9"/>
      <c r="E33" s="9"/>
      <c r="F33" s="7" t="str">
        <f t="shared" ca="1" si="3"/>
        <v/>
      </c>
      <c r="G33" s="7" t="str">
        <f t="shared" ca="1" si="4"/>
        <v/>
      </c>
      <c r="H33" s="8" t="str">
        <f t="shared" ca="1" si="5"/>
        <v/>
      </c>
      <c r="I33" s="9" t="s">
        <v>69</v>
      </c>
      <c r="J33" s="16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5" t="e">
        <f>AVERAGE(Tablo1[[#This Row],[ADALET]:[ZAMAN YÖNETİMİ]])</f>
        <v>#DIV/0!</v>
      </c>
      <c r="AE33" s="53"/>
      <c r="AF33" s="72" t="s">
        <v>113</v>
      </c>
    </row>
    <row r="34" spans="1:32" ht="11.4" x14ac:dyDescent="0.2">
      <c r="A34" s="10" t="s">
        <v>71</v>
      </c>
      <c r="B34" s="10" t="s">
        <v>96</v>
      </c>
      <c r="C34" s="10" t="s">
        <v>107</v>
      </c>
      <c r="D34" s="9"/>
      <c r="E34" s="9"/>
      <c r="F34" s="7" t="str">
        <f t="shared" ca="1" si="3"/>
        <v/>
      </c>
      <c r="G34" s="7" t="str">
        <f t="shared" ca="1" si="4"/>
        <v/>
      </c>
      <c r="H34" s="8" t="str">
        <f t="shared" ca="1" si="5"/>
        <v/>
      </c>
      <c r="I34" s="9" t="s">
        <v>114</v>
      </c>
      <c r="J34" s="16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5" t="e">
        <f>AVERAGE(Tablo1[[#This Row],[ADALET]:[ZAMAN YÖNETİMİ]])</f>
        <v>#DIV/0!</v>
      </c>
      <c r="AE34" s="53"/>
      <c r="AF34" s="72" t="s">
        <v>113</v>
      </c>
    </row>
    <row r="35" spans="1:32" ht="11.4" x14ac:dyDescent="0.2">
      <c r="A35" s="10" t="s">
        <v>71</v>
      </c>
      <c r="B35" s="10" t="s">
        <v>97</v>
      </c>
      <c r="C35" s="10" t="s">
        <v>107</v>
      </c>
      <c r="D35" s="9"/>
      <c r="E35" s="9"/>
      <c r="F35" s="7" t="str">
        <f t="shared" ca="1" si="3"/>
        <v/>
      </c>
      <c r="G35" s="7" t="str">
        <f t="shared" ca="1" si="4"/>
        <v/>
      </c>
      <c r="H35" s="8" t="str">
        <f t="shared" ca="1" si="5"/>
        <v/>
      </c>
      <c r="I35" s="9" t="s">
        <v>114</v>
      </c>
      <c r="J35" s="16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5" t="e">
        <f>AVERAGE(Tablo1[[#This Row],[ADALET]:[ZAMAN YÖNETİMİ]])</f>
        <v>#DIV/0!</v>
      </c>
      <c r="AE35" s="53"/>
      <c r="AF35" s="72" t="s">
        <v>113</v>
      </c>
    </row>
    <row r="36" spans="1:32" s="2" customFormat="1" ht="13.8" x14ac:dyDescent="0.3">
      <c r="A36" s="61" t="s">
        <v>27</v>
      </c>
      <c r="B36" s="61">
        <f>SUBTOTAL(103,Tablo1[İSİM])</f>
        <v>34</v>
      </c>
      <c r="C36" s="61"/>
      <c r="D36" s="61"/>
      <c r="E36" s="61"/>
      <c r="F36" s="61">
        <f ca="1">SUBTOTAL(101,Tablo1[YAŞ])</f>
        <v>28.5</v>
      </c>
      <c r="G36" s="61"/>
      <c r="H36" s="61">
        <f ca="1">SUBTOTAL(101,Tablo1[KIDEM
SÜRESİ
(YIL)])</f>
        <v>4.9874999999999998</v>
      </c>
      <c r="I36" s="61"/>
      <c r="J36" s="62">
        <f>SUBTOTAL(101,Tablo1[HEDEF BAŞARI 
ORANI])</f>
        <v>0.99250000000000005</v>
      </c>
      <c r="K36" s="63">
        <f>SUBTOTAL(101,Tablo1[ADALET])</f>
        <v>4</v>
      </c>
      <c r="L36" s="63">
        <f>SUBTOTAL(101,Tablo1[DİSİPLİN])</f>
        <v>4.75</v>
      </c>
      <c r="M36" s="63">
        <f>SUBTOTAL(101,Tablo1[EKİP
ÇALIŞMASI])</f>
        <v>4.5</v>
      </c>
      <c r="N36" s="63">
        <f>SUBTOTAL(101,Tablo1[ELEŞTİRİYE TAHAMMÜL])</f>
        <v>3.5</v>
      </c>
      <c r="O36" s="63">
        <f>SUBTOTAL(101,Tablo1[EMPATİ YETENEĞİ])</f>
        <v>3.5</v>
      </c>
      <c r="P36" s="63">
        <f ca="1">SUBTOTAL(101,Tablo1[GÖRSEL SUNUM TEŞHİR])</f>
        <v>4.5</v>
      </c>
      <c r="Q36" s="63">
        <f>SUBTOTAL(101,Tablo1[İLETİŞİM BECERİSİ])</f>
        <v>4.25</v>
      </c>
      <c r="R36" s="63">
        <f>SUBTOTAL(101,Tablo1[İŞ
PLANLAMASI])</f>
        <v>4.5</v>
      </c>
      <c r="S36" s="63">
        <f>SUBTOTAL(101,Tablo1[KİŞİSEL
BAKIM 
VE İMAJ])</f>
        <v>4.5</v>
      </c>
      <c r="T36" s="63">
        <f>SUBTOTAL(101,Tablo1[KRİZ
YÖNETİMİ])</f>
        <v>4</v>
      </c>
      <c r="U36" s="63">
        <f>SUBTOTAL(101,Tablo1[KURALLARA UYUM])</f>
        <v>4.75</v>
      </c>
      <c r="V36" s="63">
        <f>SUBTOTAL(101,Tablo1[LİDERLİK])</f>
        <v>4.25</v>
      </c>
      <c r="W36" s="63">
        <f>SUBTOTAL(101,Tablo1[MÜŞTERİ
MEMNUNİYETİ])</f>
        <v>4</v>
      </c>
      <c r="X36" s="63">
        <f>SUBTOTAL(101,Tablo1[OPERASYONEL BECERİ])</f>
        <v>4.25</v>
      </c>
      <c r="Y36" s="63">
        <f>SUBTOTAL(101,Tablo1[SORUMLULUK BİLİNCİ])</f>
        <v>4.5</v>
      </c>
      <c r="Z36" s="63">
        <f>SUBTOTAL(101,Tablo1[STOK 
TAKİBİ])</f>
        <v>3.75</v>
      </c>
      <c r="AA36" s="63">
        <f>SUBTOTAL(101,Tablo1[VERİ 
ANALİZİ])</f>
        <v>4.25</v>
      </c>
      <c r="AB36" s="63">
        <f>SUBTOTAL(101,Tablo1[YENİLİKÇİLİK])</f>
        <v>4</v>
      </c>
      <c r="AC36" s="63">
        <f>SUBTOTAL(101,Tablo1[ZAMAN YÖNETİMİ])</f>
        <v>4.5</v>
      </c>
      <c r="AD36" s="64" t="e">
        <f ca="1">SUBTOTAL(101,Tablo1[ORTALAMA
PUAN])</f>
        <v>#DIV/0!</v>
      </c>
      <c r="AE36" s="65"/>
      <c r="AF36" s="66"/>
    </row>
  </sheetData>
  <phoneticPr fontId="23" type="noConversion"/>
  <conditionalFormatting sqref="J2:J36">
    <cfRule type="dataBar" priority="684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{8803EE4B-7AD2-48D0-AB0E-E28E3E858EAB}</x14:id>
        </ext>
      </extLst>
    </cfRule>
  </conditionalFormatting>
  <conditionalFormatting sqref="AD36:AE36 AD2:AD35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{52163AAC-4C11-462E-8DFD-79A798CC8DBD}</x14:id>
        </ext>
      </extLst>
    </cfRule>
  </conditionalFormatting>
  <conditionalFormatting sqref="AE2:AE35">
    <cfRule type="dataBar" priority="685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{E702C39C-7B2F-45D0-BF48-FB19CFCCCC83}</x14:id>
        </ext>
      </extLst>
    </cfRule>
  </conditionalFormatting>
  <conditionalFormatting sqref="AF2:AF35">
    <cfRule type="dataBar" priority="685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{8997AF3C-DEF0-4ECF-BD5B-011F4E04317F}</x14:id>
        </ext>
      </extLst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803EE4B-7AD2-48D0-AB0E-E28E3E858E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J2:J36</xm:sqref>
        </x14:conditionalFormatting>
        <x14:conditionalFormatting xmlns:xm="http://schemas.microsoft.com/office/excel/2006/main">
          <x14:cfRule type="dataBar" id="{52163AAC-4C11-462E-8DFD-79A798CC8D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AD36:AE36 AD2:AD35</xm:sqref>
        </x14:conditionalFormatting>
        <x14:conditionalFormatting xmlns:xm="http://schemas.microsoft.com/office/excel/2006/main">
          <x14:cfRule type="dataBar" id="{E702C39C-7B2F-45D0-BF48-FB19CFCCCC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AE2:AE35</xm:sqref>
        </x14:conditionalFormatting>
        <x14:conditionalFormatting xmlns:xm="http://schemas.microsoft.com/office/excel/2006/main">
          <x14:cfRule type="dataBar" id="{8997AF3C-DEF0-4ECF-BD5B-011F4E0431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AF2:AF35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DASHBOARD</vt:lpstr>
      <vt:lpstr>PİVOT-1</vt:lpstr>
      <vt:lpstr>VERİ TABLOSU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2026-06-24T12:34:49Z</dcterms:modified>
</cp:coreProperties>
</file>